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main-share\Департамент Закупок\Архив тендеров\Тендеры\ЖК Первый Лермонтовский, Люберцы\02744 Топпинг полы к.3, к.4\Тендерная документация\"/>
    </mc:Choice>
  </mc:AlternateContent>
  <xr:revisionPtr revIDLastSave="0" documentId="13_ncr:1_{3DA4F520-09CB-42EC-9F55-769545146E74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Лист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7" l="1"/>
  <c r="I101" i="7"/>
  <c r="J101" i="7"/>
  <c r="K101" i="7"/>
  <c r="I102" i="7"/>
  <c r="J102" i="7"/>
  <c r="K102" i="7"/>
  <c r="I103" i="7"/>
  <c r="J103" i="7"/>
  <c r="K103" i="7"/>
  <c r="K100" i="7"/>
  <c r="J100" i="7"/>
  <c r="I100" i="7"/>
  <c r="K98" i="7"/>
  <c r="J98" i="7"/>
  <c r="I98" i="7"/>
  <c r="I90" i="7"/>
  <c r="J90" i="7"/>
  <c r="K90" i="7"/>
  <c r="I91" i="7"/>
  <c r="J91" i="7"/>
  <c r="K91" i="7"/>
  <c r="I92" i="7"/>
  <c r="J92" i="7"/>
  <c r="K92" i="7"/>
  <c r="I93" i="7"/>
  <c r="J93" i="7"/>
  <c r="K93" i="7"/>
  <c r="I94" i="7"/>
  <c r="J94" i="7"/>
  <c r="K94" i="7"/>
  <c r="I95" i="7"/>
  <c r="J95" i="7"/>
  <c r="K95" i="7"/>
  <c r="I96" i="7"/>
  <c r="J96" i="7"/>
  <c r="K96" i="7"/>
  <c r="K89" i="7"/>
  <c r="J89" i="7"/>
  <c r="I89" i="7"/>
  <c r="I88" i="7"/>
  <c r="J88" i="7"/>
  <c r="K88" i="7"/>
  <c r="K87" i="7"/>
  <c r="J87" i="7"/>
  <c r="I87" i="7"/>
  <c r="I74" i="7"/>
  <c r="J74" i="7"/>
  <c r="K74" i="7"/>
  <c r="I75" i="7"/>
  <c r="J75" i="7"/>
  <c r="K75" i="7"/>
  <c r="I76" i="7"/>
  <c r="J76" i="7"/>
  <c r="K76" i="7"/>
  <c r="I77" i="7"/>
  <c r="J77" i="7"/>
  <c r="K77" i="7"/>
  <c r="I78" i="7"/>
  <c r="J78" i="7"/>
  <c r="K78" i="7"/>
  <c r="I79" i="7"/>
  <c r="J79" i="7"/>
  <c r="K79" i="7"/>
  <c r="I80" i="7"/>
  <c r="J80" i="7"/>
  <c r="K80" i="7"/>
  <c r="I81" i="7"/>
  <c r="J81" i="7"/>
  <c r="K81" i="7"/>
  <c r="I82" i="7"/>
  <c r="J82" i="7"/>
  <c r="K82" i="7"/>
  <c r="I83" i="7"/>
  <c r="J83" i="7"/>
  <c r="K83" i="7"/>
  <c r="I84" i="7"/>
  <c r="J84" i="7"/>
  <c r="K84" i="7"/>
  <c r="I85" i="7"/>
  <c r="J85" i="7"/>
  <c r="K85" i="7"/>
  <c r="K73" i="7"/>
  <c r="J73" i="7"/>
  <c r="I73" i="7"/>
  <c r="I59" i="7"/>
  <c r="J59" i="7"/>
  <c r="K59" i="7"/>
  <c r="I60" i="7"/>
  <c r="J60" i="7"/>
  <c r="K60" i="7"/>
  <c r="I61" i="7"/>
  <c r="J61" i="7"/>
  <c r="K61" i="7"/>
  <c r="I62" i="7"/>
  <c r="J62" i="7"/>
  <c r="K62" i="7"/>
  <c r="I63" i="7"/>
  <c r="J63" i="7"/>
  <c r="K63" i="7"/>
  <c r="I64" i="7"/>
  <c r="J64" i="7"/>
  <c r="K64" i="7"/>
  <c r="I65" i="7"/>
  <c r="J65" i="7"/>
  <c r="K65" i="7"/>
  <c r="I66" i="7"/>
  <c r="J66" i="7"/>
  <c r="K66" i="7"/>
  <c r="I67" i="7"/>
  <c r="J67" i="7"/>
  <c r="K67" i="7"/>
  <c r="I68" i="7"/>
  <c r="J68" i="7"/>
  <c r="K68" i="7"/>
  <c r="I69" i="7"/>
  <c r="J69" i="7"/>
  <c r="K69" i="7"/>
  <c r="I70" i="7"/>
  <c r="J70" i="7"/>
  <c r="K70" i="7"/>
  <c r="I71" i="7"/>
  <c r="J71" i="7"/>
  <c r="K71" i="7"/>
  <c r="K58" i="7"/>
  <c r="J58" i="7"/>
  <c r="I58" i="7"/>
  <c r="I52" i="7"/>
  <c r="J52" i="7"/>
  <c r="K52" i="7"/>
  <c r="I53" i="7"/>
  <c r="J53" i="7"/>
  <c r="K53" i="7"/>
  <c r="I54" i="7"/>
  <c r="J54" i="7"/>
  <c r="K54" i="7"/>
  <c r="K51" i="7"/>
  <c r="J51" i="7"/>
  <c r="I51" i="7"/>
  <c r="K49" i="7"/>
  <c r="J49" i="7"/>
  <c r="I49" i="7"/>
  <c r="I41" i="7"/>
  <c r="I42" i="7"/>
  <c r="J42" i="7"/>
  <c r="K42" i="7"/>
  <c r="I43" i="7"/>
  <c r="J43" i="7"/>
  <c r="K43" i="7"/>
  <c r="I44" i="7"/>
  <c r="J44" i="7"/>
  <c r="K44" i="7"/>
  <c r="I45" i="7"/>
  <c r="J45" i="7"/>
  <c r="K45" i="7"/>
  <c r="I46" i="7"/>
  <c r="J46" i="7"/>
  <c r="K46" i="7"/>
  <c r="I47" i="7"/>
  <c r="J47" i="7"/>
  <c r="K47" i="7"/>
  <c r="K40" i="7"/>
  <c r="J40" i="7"/>
  <c r="I40" i="7"/>
  <c r="I39" i="7"/>
  <c r="J39" i="7"/>
  <c r="L39" i="7" s="1"/>
  <c r="K39" i="7"/>
  <c r="K38" i="7"/>
  <c r="J38" i="7"/>
  <c r="I28" i="7"/>
  <c r="J28" i="7"/>
  <c r="K28" i="7"/>
  <c r="I29" i="7"/>
  <c r="J29" i="7"/>
  <c r="K29" i="7"/>
  <c r="I30" i="7"/>
  <c r="J30" i="7"/>
  <c r="K30" i="7"/>
  <c r="I31" i="7"/>
  <c r="J31" i="7"/>
  <c r="K31" i="7"/>
  <c r="I32" i="7"/>
  <c r="J32" i="7"/>
  <c r="K32" i="7"/>
  <c r="I33" i="7"/>
  <c r="J33" i="7"/>
  <c r="K33" i="7"/>
  <c r="I34" i="7"/>
  <c r="J34" i="7"/>
  <c r="K34" i="7"/>
  <c r="I35" i="7"/>
  <c r="J35" i="7"/>
  <c r="K35" i="7"/>
  <c r="J36" i="7"/>
  <c r="K36" i="7"/>
  <c r="J27" i="7"/>
  <c r="K27" i="7"/>
  <c r="I14" i="7"/>
  <c r="J14" i="7"/>
  <c r="K14" i="7"/>
  <c r="I15" i="7"/>
  <c r="J15" i="7"/>
  <c r="L15" i="7" s="1"/>
  <c r="K15" i="7"/>
  <c r="I16" i="7"/>
  <c r="J16" i="7"/>
  <c r="K16" i="7"/>
  <c r="I17" i="7"/>
  <c r="J17" i="7"/>
  <c r="K17" i="7"/>
  <c r="I18" i="7"/>
  <c r="J18" i="7"/>
  <c r="K18" i="7"/>
  <c r="I19" i="7"/>
  <c r="J19" i="7"/>
  <c r="L19" i="7" s="1"/>
  <c r="K19" i="7"/>
  <c r="I20" i="7"/>
  <c r="J20" i="7"/>
  <c r="K20" i="7"/>
  <c r="I21" i="7"/>
  <c r="J21" i="7"/>
  <c r="K21" i="7"/>
  <c r="I22" i="7"/>
  <c r="J22" i="7"/>
  <c r="K22" i="7"/>
  <c r="I23" i="7"/>
  <c r="J23" i="7"/>
  <c r="L23" i="7" s="1"/>
  <c r="K23" i="7"/>
  <c r="I24" i="7"/>
  <c r="I25" i="7"/>
  <c r="I13" i="7"/>
  <c r="I27" i="7"/>
  <c r="K13" i="7"/>
  <c r="J13" i="7"/>
  <c r="I38" i="7"/>
  <c r="L101" i="7" l="1"/>
  <c r="J104" i="7"/>
  <c r="L47" i="7"/>
  <c r="L43" i="7"/>
  <c r="L49" i="7"/>
  <c r="K104" i="7"/>
  <c r="L74" i="7"/>
  <c r="L87" i="7"/>
  <c r="L20" i="7"/>
  <c r="L16" i="7"/>
  <c r="L52" i="7"/>
  <c r="L69" i="7"/>
  <c r="L65" i="7"/>
  <c r="L61" i="7"/>
  <c r="L85" i="7"/>
  <c r="L81" i="7"/>
  <c r="L77" i="7"/>
  <c r="L103" i="7"/>
  <c r="L21" i="7"/>
  <c r="L17" i="7"/>
  <c r="L35" i="7"/>
  <c r="L31" i="7"/>
  <c r="L73" i="7"/>
  <c r="L88" i="7"/>
  <c r="L89" i="7"/>
  <c r="L102" i="7"/>
  <c r="L22" i="7"/>
  <c r="L18" i="7"/>
  <c r="L14" i="7"/>
  <c r="L44" i="7"/>
  <c r="L82" i="7"/>
  <c r="L78" i="7"/>
  <c r="L45" i="7"/>
  <c r="L83" i="7"/>
  <c r="L79" i="7"/>
  <c r="L93" i="7"/>
  <c r="L84" i="7"/>
  <c r="L80" i="7"/>
  <c r="L76" i="7"/>
  <c r="L32" i="7"/>
  <c r="L28" i="7"/>
  <c r="L53" i="7"/>
  <c r="L70" i="7"/>
  <c r="L66" i="7"/>
  <c r="L62" i="7"/>
  <c r="L94" i="7"/>
  <c r="L90" i="7"/>
  <c r="L36" i="7"/>
  <c r="L33" i="7"/>
  <c r="L29" i="7"/>
  <c r="L54" i="7"/>
  <c r="L71" i="7"/>
  <c r="L67" i="7"/>
  <c r="L63" i="7"/>
  <c r="L59" i="7"/>
  <c r="L95" i="7"/>
  <c r="L91" i="7"/>
  <c r="L27" i="7"/>
  <c r="L34" i="7"/>
  <c r="L30" i="7"/>
  <c r="L46" i="7"/>
  <c r="L42" i="7"/>
  <c r="L51" i="7"/>
  <c r="L68" i="7"/>
  <c r="L64" i="7"/>
  <c r="L60" i="7"/>
  <c r="L96" i="7"/>
  <c r="L92" i="7"/>
  <c r="L100" i="7"/>
  <c r="L40" i="7"/>
  <c r="L75" i="7"/>
  <c r="L58" i="7"/>
  <c r="L98" i="7"/>
  <c r="L38" i="7"/>
  <c r="L104" i="7" l="1"/>
  <c r="E41" i="7"/>
  <c r="F25" i="7"/>
  <c r="F24" i="7"/>
  <c r="J41" i="7" l="1"/>
  <c r="K41" i="7"/>
  <c r="J24" i="7"/>
  <c r="K24" i="7"/>
  <c r="J25" i="7"/>
  <c r="K25" i="7"/>
  <c r="L13" i="7"/>
  <c r="K55" i="7" l="1"/>
  <c r="J55" i="7"/>
  <c r="L55" i="7" s="1"/>
  <c r="L24" i="7"/>
  <c r="L25" i="7"/>
  <c r="L41" i="7"/>
</calcChain>
</file>

<file path=xl/sharedStrings.xml><?xml version="1.0" encoding="utf-8"?>
<sst xmlns="http://schemas.openxmlformats.org/spreadsheetml/2006/main" count="316" uniqueCount="181">
  <si>
    <t>Наименование помещения</t>
  </si>
  <si>
    <t>Тип отделки</t>
  </si>
  <si>
    <t>Ед. изм.</t>
  </si>
  <si>
    <t>Всего</t>
  </si>
  <si>
    <t>№ п/п</t>
  </si>
  <si>
    <t>Примечание</t>
  </si>
  <si>
    <t>Цена работ на ед. измерения в руб. с НДС</t>
  </si>
  <si>
    <t>Твердая договорная стоимость на полный объем в руб. с НДС</t>
  </si>
  <si>
    <t>Материал</t>
  </si>
  <si>
    <t>Работа</t>
  </si>
  <si>
    <t>м2</t>
  </si>
  <si>
    <r>
      <t>м</t>
    </r>
    <r>
      <rPr>
        <vertAlign val="superscript"/>
        <sz val="12"/>
        <rFont val="Times New Roman"/>
        <family val="1"/>
        <charset val="204"/>
      </rPr>
      <t>2</t>
    </r>
  </si>
  <si>
    <t>Тендерные условия</t>
  </si>
  <si>
    <t>Срок поставки материала с момента оплаты</t>
  </si>
  <si>
    <t>Подсистема согласно ТЗ (да/нет)</t>
  </si>
  <si>
    <t>Банковская гарантия на авансовый платеж (при наличии аванса более 10 000 000 руб. с НДС) указать банк-гарант- при условии суммы договора менее 10 000 000, 00 рублей с НДС -БГ не требуется</t>
  </si>
  <si>
    <t xml:space="preserve">Личное поручительство собственника компании- подрядчика при условии аванса не более 10 000 000 руб. с НДС. </t>
  </si>
  <si>
    <t>Готовность подписать договор в редакции "ФСК Лидер" (да/нет)</t>
  </si>
  <si>
    <t>Виды работ, планируемые к выполнению субподрядными организациями</t>
  </si>
  <si>
    <t>Опыт работы с ГК ФСК (АО МСУ-1, ДСК-1) (при наличии текущих проектов- указать % реализации)</t>
  </si>
  <si>
    <t>Опыт реализации аналогичных видов работ за последние 2-3 года (указать не более 5 ключевых объектов и их заказчиков )</t>
  </si>
  <si>
    <t>Численность работающих всего / численность, планируемая для выполнения предмета тендера</t>
  </si>
  <si>
    <t>Дата регистрации компании</t>
  </si>
  <si>
    <t>Генеральный директор предприятия (ФИО - полностью, контакты: тел., e-mail)</t>
  </si>
  <si>
    <t>Контактное лицо по вопросам участия в тендере (должность, ФИО - полностью, контакты: тел., e-mail)</t>
  </si>
  <si>
    <t>Примечание к ТКП претендента</t>
  </si>
  <si>
    <t>КОММЕРЧЕСКОЕ ПРЕДЛОЖЕНИЕ от __.___.2022г.</t>
  </si>
  <si>
    <t xml:space="preserve">Бетон кл.В 22,5 армированный дорожной сеткой 5х100х100мм с разуклонкой - 80мм. </t>
  </si>
  <si>
    <t>III</t>
  </si>
  <si>
    <t>II</t>
  </si>
  <si>
    <t>I</t>
  </si>
  <si>
    <t xml:space="preserve">Тип пола </t>
  </si>
  <si>
    <t>1.ПОЛЫ</t>
  </si>
  <si>
    <t>шт</t>
  </si>
  <si>
    <t>1.1  Подземные (-2 уровень, -1 уровень) и первый этажи</t>
  </si>
  <si>
    <t>тн</t>
  </si>
  <si>
    <t>6</t>
  </si>
  <si>
    <t>7</t>
  </si>
  <si>
    <t>2. Устройство колесоотбойника</t>
  </si>
  <si>
    <t>3. Устройство приямков и лотков ВК</t>
  </si>
  <si>
    <t>4. Нанесение маркировочно-рефлексных линий:</t>
  </si>
  <si>
    <t>Пож. отсеки автостоянки (1.1; 1.3а; 2.1); места хранения мототранспорта (1.26-1.34);площадки перед рампой (1.2;2.2)</t>
  </si>
  <si>
    <t xml:space="preserve">Бетон кл.В 22,5 армированный дорожной сеткой 5х100х100мм с разуклонкой - 80-120мм. </t>
  </si>
  <si>
    <t>Площадки перед рампой на отм. -0.710 (1)</t>
  </si>
  <si>
    <t>Iа</t>
  </si>
  <si>
    <t xml:space="preserve">Бетон кл.В 22,5 армированный дорожной сеткой 5х100х100мм с разуклонкой - 110-210 мм. </t>
  </si>
  <si>
    <t>Оклеечная гидроизоляция Икопал Ультра Н в 2 слоя - 10 мм</t>
  </si>
  <si>
    <r>
      <t>м</t>
    </r>
    <r>
      <rPr>
        <vertAlign val="superscript"/>
        <sz val="12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</si>
  <si>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t>Праймер битумный СБС Икопал</t>
  </si>
  <si>
    <t>Выравнивающая цементно-песчаная стяжка М200 - 20 мм</t>
  </si>
  <si>
    <t>Въездная-выездная рампа (1; 1.2; 2.2)</t>
  </si>
  <si>
    <t>Площадки перед рампой (1; 1.2; 2.2); Тратуары шир. 800 мм, Ж/б колесоотбойники шир. 200 мм</t>
  </si>
  <si>
    <t>Затирка поверхности цементно-песчаным раствором М 200</t>
  </si>
  <si>
    <t>Бетон 22,5</t>
  </si>
  <si>
    <t>Автостоянка</t>
  </si>
  <si>
    <r>
      <t xml:space="preserve">Колесоотбойник (металлический) </t>
    </r>
    <r>
      <rPr>
        <b/>
        <sz val="12"/>
        <rFont val="Times New Roman"/>
        <family val="1"/>
        <charset val="204"/>
      </rPr>
      <t>ТИП 1</t>
    </r>
    <r>
      <rPr>
        <sz val="12"/>
        <rFont val="Times New Roman"/>
        <family val="1"/>
        <charset val="204"/>
      </rPr>
      <t>. Цвет и характеристика красок выбирать в соответствии с ГОСТ Р 52289-2004</t>
    </r>
  </si>
  <si>
    <r>
      <t xml:space="preserve">Колесоотбойник (металлический) </t>
    </r>
    <r>
      <rPr>
        <b/>
        <sz val="12"/>
        <rFont val="Times New Roman"/>
        <family val="1"/>
        <charset val="204"/>
      </rPr>
      <t>ТИП 2</t>
    </r>
    <r>
      <rPr>
        <sz val="12"/>
        <rFont val="Times New Roman"/>
        <family val="1"/>
        <charset val="204"/>
      </rPr>
      <t>. Цвет и характеристика красок выбирать в соответствии с ГОСТ Р 52289-2004</t>
    </r>
  </si>
  <si>
    <r>
      <t xml:space="preserve">Колесоотбойник (металлический) </t>
    </r>
    <r>
      <rPr>
        <b/>
        <sz val="12"/>
        <rFont val="Times New Roman"/>
        <family val="1"/>
        <charset val="204"/>
      </rPr>
      <t>ТИП 3</t>
    </r>
    <r>
      <rPr>
        <sz val="12"/>
        <rFont val="Times New Roman"/>
        <family val="1"/>
        <charset val="204"/>
      </rPr>
      <t>. Цвет и характеристика красок выбирать в соответствии с ГОСТ Р 52289-2004</t>
    </r>
  </si>
  <si>
    <r>
      <t xml:space="preserve">Колесоотбойник (металлический) </t>
    </r>
    <r>
      <rPr>
        <b/>
        <sz val="12"/>
        <rFont val="Times New Roman"/>
        <family val="1"/>
        <charset val="204"/>
      </rPr>
      <t>ТИП 4</t>
    </r>
    <r>
      <rPr>
        <sz val="12"/>
        <rFont val="Times New Roman"/>
        <family val="1"/>
        <charset val="204"/>
      </rPr>
      <t>. Цвет и характеристика красок выбирать в соответствии с ГОСТ Р 52289-2004</t>
    </r>
  </si>
  <si>
    <r>
      <t xml:space="preserve">Колесоотбойник (металлический) </t>
    </r>
    <r>
      <rPr>
        <b/>
        <sz val="12"/>
        <rFont val="Times New Roman"/>
        <family val="1"/>
        <charset val="204"/>
      </rPr>
      <t>ТИП 5</t>
    </r>
    <r>
      <rPr>
        <sz val="12"/>
        <rFont val="Times New Roman"/>
        <family val="1"/>
        <charset val="204"/>
      </rPr>
      <t>. Цвет и характеристика красок выбирать в соответствии с ГОСТ Р 52289-2004</t>
    </r>
  </si>
  <si>
    <r>
      <t xml:space="preserve">Колесоотбойник (металлический) </t>
    </r>
    <r>
      <rPr>
        <b/>
        <sz val="12"/>
        <rFont val="Times New Roman"/>
        <family val="1"/>
        <charset val="204"/>
      </rPr>
      <t>ТИП 6</t>
    </r>
    <r>
      <rPr>
        <sz val="12"/>
        <rFont val="Times New Roman"/>
        <family val="1"/>
        <charset val="204"/>
      </rPr>
      <t>. Цвет и характеристика красок выбирать в соответствии с ГОСТ Р 52289-2004</t>
    </r>
  </si>
  <si>
    <r>
      <t xml:space="preserve">Колесоотбойник (металлический) </t>
    </r>
    <r>
      <rPr>
        <b/>
        <sz val="12"/>
        <rFont val="Times New Roman"/>
        <family val="1"/>
        <charset val="204"/>
      </rPr>
      <t>ТИП 7</t>
    </r>
    <r>
      <rPr>
        <sz val="12"/>
        <rFont val="Times New Roman"/>
        <family val="1"/>
        <charset val="204"/>
      </rPr>
      <t>. Цвет и характеристика красок выбирать в соответствии с ГОСТ Р 52289-2004</t>
    </r>
  </si>
  <si>
    <r>
      <t xml:space="preserve">Колесоотбойник (металлический) </t>
    </r>
    <r>
      <rPr>
        <b/>
        <sz val="12"/>
        <rFont val="Times New Roman"/>
        <family val="1"/>
        <charset val="204"/>
      </rPr>
      <t>ТИП 8</t>
    </r>
    <r>
      <rPr>
        <sz val="12"/>
        <rFont val="Times New Roman"/>
        <family val="1"/>
        <charset val="204"/>
      </rPr>
      <t>. Цвет и характеристика красок выбирать в соответствии с ГОСТ Р 52289-2004</t>
    </r>
  </si>
  <si>
    <r>
      <t xml:space="preserve">Колесоотбойник (металлический) </t>
    </r>
    <r>
      <rPr>
        <b/>
        <sz val="12"/>
        <rFont val="Times New Roman"/>
        <family val="1"/>
        <charset val="204"/>
      </rPr>
      <t>ТИП 9</t>
    </r>
    <r>
      <rPr>
        <sz val="12"/>
        <rFont val="Times New Roman"/>
        <family val="1"/>
        <charset val="204"/>
      </rPr>
      <t>. Цвет и характеристика красок выбирать в соответствии с ГОСТ Р 52289-2004</t>
    </r>
  </si>
  <si>
    <r>
      <t xml:space="preserve">Колесоотбойник (металлический) </t>
    </r>
    <r>
      <rPr>
        <b/>
        <sz val="12"/>
        <rFont val="Times New Roman"/>
        <family val="1"/>
        <charset val="204"/>
      </rPr>
      <t>ТИП 10</t>
    </r>
    <r>
      <rPr>
        <sz val="12"/>
        <rFont val="Times New Roman"/>
        <family val="1"/>
        <charset val="204"/>
      </rPr>
      <t>. Цвет и характеристика красок выбирать в соответствии с ГОСТ Р 52289-2004</t>
    </r>
  </si>
  <si>
    <t xml:space="preserve">Установка решетки приямка РП-1 (1100х1295х75мм), с грунтовкой и окраской за 2 раза краской типа ProfiLux (или аналог) цвет серый RAL 7037 </t>
  </si>
  <si>
    <t xml:space="preserve">Установка закладных деталей ЗД-1 (уголок L75х5) по периметру приямка, с грунтовкой и окраской за 2 раза краской типа ProfiLux (или аналог) цвет серый RAL 7037 </t>
  </si>
  <si>
    <t>526</t>
  </si>
  <si>
    <t>Деф. шов прямой Аквастоп ДШКА-0/050 с крепежем</t>
  </si>
  <si>
    <t>м.п</t>
  </si>
  <si>
    <t>Деф. шов угловой Аквастоп ДШКА-0-угл/050 с крепежем</t>
  </si>
  <si>
    <t>Гидроизоляция приямков гаража</t>
  </si>
  <si>
    <t>Наплавляемая гидроизоляция Икопал Ультра Н в 2 слоя на всю высоту приямков</t>
  </si>
  <si>
    <t>XIVa</t>
  </si>
  <si>
    <t>Праймер битумный эмульсионный СБС Икопал</t>
  </si>
  <si>
    <t>Гидролика Лоток бетон коробч. (СО-100) КП 50.14 (10).6(3) - BGF13800 артикул 13800</t>
  </si>
  <si>
    <t>шт.</t>
  </si>
  <si>
    <t>Гидролика Решетка Gidrolica Standart PB - 10.13,6.50 щелевая чугунная ВЧ, кл.С250 506686</t>
  </si>
  <si>
    <t>Гидролика Крепеж  клотку водоотводному бетонному DN100 (планка+болт 8х35) 104</t>
  </si>
  <si>
    <t>Зика Sikaflex-11 FC клей герметик п/ур. бетон. серый 600 мл</t>
  </si>
  <si>
    <t>Гидролика Лоток бетон коробч.  BGF DN 100(65) - высота 100, ширина 140 мм</t>
  </si>
  <si>
    <t>Гидролика Решетка Gidrolica щелевая чугунная ВЧ, кл.С250 506/2</t>
  </si>
  <si>
    <t>8</t>
  </si>
  <si>
    <r>
      <t xml:space="preserve">Упрочненный слой -топпинг </t>
    </r>
    <r>
      <rPr>
        <b/>
        <sz val="12"/>
        <rFont val="Times New Roman"/>
        <family val="1"/>
        <charset val="204"/>
      </rPr>
      <t>3мм</t>
    </r>
    <r>
      <rPr>
        <sz val="12"/>
        <rFont val="Times New Roman"/>
        <family val="1"/>
        <charset val="204"/>
      </rPr>
      <t xml:space="preserve"> корундовый Powertop AF700,  aрт. 7434, Цвет RAL 7045, производитель ООО ""Экс морэ" под торговой маркой Dispomix" или аналог</t>
    </r>
  </si>
  <si>
    <t>Примечания:</t>
  </si>
  <si>
    <t>Генеральный директор</t>
  </si>
  <si>
    <t xml:space="preserve"> </t>
  </si>
  <si>
    <t>__________________________________________________</t>
  </si>
  <si>
    <t>Автостоянки №3.2</t>
  </si>
  <si>
    <t xml:space="preserve">Запасные части, инструменты и принадлежности </t>
  </si>
  <si>
    <t>10</t>
  </si>
  <si>
    <t>Эмаль дорожная белая (АК-511 "Спринтер")</t>
  </si>
  <si>
    <t>кг</t>
  </si>
  <si>
    <t>15</t>
  </si>
  <si>
    <t>Автостоянки №4.2</t>
  </si>
  <si>
    <t>1</t>
  </si>
  <si>
    <t>Пож. Отсеки автостоянки 1.1; 2.1 
Места хранения мототранспорта 1.24-1.31
Площадки перед рампой 1.2; 2.2</t>
  </si>
  <si>
    <t>1. Бетон кл.В 22,5 армированный дорожной сеткой 5х100х100 - 80 -120 мм</t>
  </si>
  <si>
    <t>2. Упрочненный слой -топпинг 3мм корундовый Powertop AF700,  aрт. 7434, Цвет RAL 7045, производитель ООО ""Экс морэ" под торговой маркой Dispomix" или аналог</t>
  </si>
  <si>
    <t>2</t>
  </si>
  <si>
    <t>Площадки перед рампой на отм. -0.710  1</t>
  </si>
  <si>
    <t>1. Выравнивающая цементно-песчанная стяжка М 200 - 20 мм</t>
  </si>
  <si>
    <t>2. Праймер битумный эмульсионный ТЕХНОНИКОЛЬ №04</t>
  </si>
  <si>
    <t>3. Оклеечная гидроизоляция Техноэласт ЭПП 2 слоя - 10 мм</t>
  </si>
  <si>
    <t>4. Стяжка из ЦПР М 200 - 30 мм</t>
  </si>
  <si>
    <t>5. Бетон кл.В 22,5 армированный дорожной сеткой 5х100х100 - 120 -220 мм</t>
  </si>
  <si>
    <t>6 Упрочненный слой -топпинг 3мм корундовый Powertop AF700,  aрт. 7434, Цвет RAL 7045, производитель ООО ""Экс морэ" под торговой маркой Dispomix" или аналог</t>
  </si>
  <si>
    <t>3</t>
  </si>
  <si>
    <t>Въездная - выездная рампа 1; 1.2; 2.2</t>
  </si>
  <si>
    <t>1. Бетон кл. В 22.5, армированный дорожной сеткой 5х100х100 - 80 мм</t>
  </si>
  <si>
    <t>4</t>
  </si>
  <si>
    <t>Тротуар рампы (подъемная часть) см. раздел КЖ 6
Тротуар на разъездных площадках 
Колесотбойник на разъездных площадках</t>
  </si>
  <si>
    <t>1. Бетон кл.В 22,5 ширина 800 мм (тротуар) - 230 мм 
ширина 200 мм (колесоотб.) -230 мм</t>
  </si>
  <si>
    <t>2. Затирка поверхности цементно-песчанным раствором М 200 - 5 мм</t>
  </si>
  <si>
    <t>5</t>
  </si>
  <si>
    <t>Автостоянка, в том числе:
- машиноместа 
- проезды и проходы</t>
  </si>
  <si>
    <t>Деф.шов прямой Аквастоп ДШКА-0/050 в комплекте с крепежом</t>
  </si>
  <si>
    <t>м.п.</t>
  </si>
  <si>
    <t>Деф.шов угловой Аквастоп ДША-0-угл/050 в комплекте с крепежом</t>
  </si>
  <si>
    <t>Колесоотбойник Тип 1. 2000х130</t>
  </si>
  <si>
    <t>Колесоотбойник Тип 2. П-образный 1450х130</t>
  </si>
  <si>
    <t>Колесоотбойник Тип 3. П-образный 2720х130</t>
  </si>
  <si>
    <t>Колесоотбойник Тип 4. П-образный 1840х130</t>
  </si>
  <si>
    <t>Колесоотбойник Тип 5. П-образный 2080х130</t>
  </si>
  <si>
    <t>Колесоотбойник Тип 6. Г-образный 1080х130</t>
  </si>
  <si>
    <t>Колесоотбойник Тип 7.  Г-образный 1080х130</t>
  </si>
  <si>
    <t>Колесоотбойник Тип 8.  Г-образный 1310х130</t>
  </si>
  <si>
    <t>Колесоотбойник Тип 9.  Г-образный 1310х130</t>
  </si>
  <si>
    <t>Колесоотбойник Тип 10.  Г-образный 2250х130</t>
  </si>
  <si>
    <t>Колесоотбойник Тип 11.  Г-образный 1220х130</t>
  </si>
  <si>
    <t>Колесоотбойник Тип 12.  Г-образный 1220х130</t>
  </si>
  <si>
    <t>Колесоотбойник Тип 13. П-образный 2160х130</t>
  </si>
  <si>
    <t>Установка закладных деталей (уголок L75х5 L=2780мм и L=1280мм)  по периметру приямка, покрыть антикоррозионным составом типа ProfiLux или аналог. Цвет серый.</t>
  </si>
  <si>
    <t>т</t>
  </si>
  <si>
    <t>Решетка приямка РП-1 (решетка стальная 1100х1295х75) покрыть антикоррозионным составом типа ProfiLux или аналог. Цвет серый.</t>
  </si>
  <si>
    <t>Гидролика Лоток бетон коробч. (СО-100) КП 50.14 (10).6(3) - BGF 13800 артикул 13800</t>
  </si>
  <si>
    <t>Гидролика Решетка Gidrolica Standart РВ -10.13,6.50 щелевая чугунная ВЧ, кл.С250 506686</t>
  </si>
  <si>
    <t>Гидролика Крепеж к лотку водоотводному бетонному DN100 (планка+болт 8х35) 104</t>
  </si>
  <si>
    <t>Зика Sikaflex-11FC клей.-герм. п/ур.бетон.серый 600мл</t>
  </si>
  <si>
    <t>Гидролика Лоток бетон BGF DN 100(65) - высота 100 ширинас 140 мм</t>
  </si>
  <si>
    <t xml:space="preserve"> - Горизонтальная дорожная разметка, разметка машиномест ГОСТ Р 51256-2011 "Разметка дорожная. Типы и основные параметры. Общие техническиетребования" и нанесение цифрового номера машиноместа (эмаль дорожная белая)</t>
  </si>
  <si>
    <t>9</t>
  </si>
  <si>
    <t>1. Праймер СБС Икопал</t>
  </si>
  <si>
    <t>2. Наплавляемая гидроиздляция Икопал Ультра Н в 2 слоя на высоту приямка</t>
  </si>
  <si>
    <t>XIVа</t>
  </si>
  <si>
    <t>Ячейки обязательные к заполнению выделенны зеленым цветом:</t>
  </si>
  <si>
    <t>ПОЛНОЕ НАИМЕНОВАНИЕ ОРГАНИЗАЦИИ (ИНН)</t>
  </si>
  <si>
    <t>ИТОГО Автостоянка №3.2</t>
  </si>
  <si>
    <t>ИТОГО Автостоянка №4.2</t>
  </si>
  <si>
    <t>ВСЕГО:</t>
  </si>
  <si>
    <r>
      <t>Аванс (руб. /без аванса)не более 30% от суммы планируемого выполнения работ/услуг в первом отчетном периоде / Без авансирования</t>
    </r>
    <r>
      <rPr>
        <b/>
        <i/>
        <u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</si>
  <si>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Наличие авансирования, не более 30% от сумы планируемого выполнения работ/услуг в первом отчетном периоде</t>
  </si>
  <si>
    <r>
      <t>Зачет аванса - в первом отчетном периоде в полном объеме за вычетом гарантийного удержания за отчётный период</t>
    </r>
    <r>
      <rPr>
        <b/>
        <i/>
        <u/>
        <sz val="10"/>
        <rFont val="Times New Roman"/>
        <family val="1"/>
        <charset val="204"/>
      </rPr>
      <t>(да/нет)</t>
    </r>
    <r>
      <rPr>
        <b/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6"/>
        <rFont val="Times New Roman"/>
        <family val="1"/>
        <charset val="204"/>
      </rPr>
      <t>* В случае, если суммы фактически выполненных работ за отчетный период будет не достаточно для зачета авансового платежа, на сумму незакрытого в указанном отчетном периоде авансового платежа начисляются проценты  за пользование чужими денежными средствами в размере 1/365 ключевой ставки  ЦБ РФ за каждый день просрочки</t>
    </r>
  </si>
  <si>
    <t>Готовность приступить к работе по гарантийному письму Заказчика о намерениях заключить договор
(в течение 3-х дней после получения аванса)</t>
  </si>
  <si>
    <t>Готовность приступить к работе по гарантийному письму Заказчика о намерениях заключить договор (да/нет)</t>
  </si>
  <si>
    <t>Готовность подписать договор в редакции Заказчика (да/нет)</t>
  </si>
  <si>
    <r>
      <t>Гарантийный срок  на выполненные работы по договору -</t>
    </r>
    <r>
      <rPr>
        <b/>
        <sz val="10"/>
        <rFont val="Times New Roman"/>
        <family val="1"/>
        <charset val="204"/>
      </rPr>
      <t>60 (Шестьдесят) месяцев с даты получения Разрешения на ввод Объекта в эксплуатацию.</t>
    </r>
  </si>
  <si>
    <t>Гарантийный срок 5 лет (да/нет)</t>
  </si>
  <si>
    <r>
      <t>Гарантия на материалы и оборудование-</t>
    </r>
    <r>
      <rPr>
        <b/>
        <i/>
        <u/>
        <sz val="10"/>
        <rFont val="Times New Roman"/>
        <family val="1"/>
        <charset val="204"/>
      </rPr>
      <t xml:space="preserve"> 60 (Шестьдесят) месяцев с даты получения Разрешения на ввод Объекта в эксплуатацию.</t>
    </r>
  </si>
  <si>
    <t>Гарантийное удержание части платежей в счет обеспечения исполнения условий договора, не менее 5% до истечения гарантийного срока (да/нет)</t>
  </si>
  <si>
    <t>В стоимости учтено гарантийное удержание (2,5 % на 5 лет)</t>
  </si>
  <si>
    <t>В стоимости учтены расходы комиссии временное подсоединение коммуникаций (электроэнергии), тепловой энергией, водой и другими ресурсами на период выполнения работ (да/нет)</t>
  </si>
  <si>
    <t>В стоимости учтены расходы на услуги по уборке, складированию и вывозу строительных отходов (бетонные, ж/б, лом черных и цветных металлов),  стоимости талонов,  разгрузки и погрузки материалов (да/нет)</t>
  </si>
  <si>
    <t>Отсрочка платежа (не ранее 15 (Пятнадцати) рабочих дней после подписания без замечаний (формы № КС-2/КС-3) -  (да/нет)</t>
  </si>
  <si>
    <t>Наличие СРО</t>
  </si>
  <si>
    <t>Наличие СРО/ лицензии (для тендеров, когда СРО/лицензия необходима)</t>
  </si>
  <si>
    <t>Оборот за последние 3 года (указать оборот за 2019/2020/2021 год)</t>
  </si>
  <si>
    <t>Оборот за последние 3 года (указать оборот за 2016/2017/2018 год)</t>
  </si>
  <si>
    <r>
      <rPr>
        <b/>
        <sz val="14"/>
        <color indexed="8"/>
        <rFont val="Times New Roman"/>
        <family val="1"/>
        <charset val="204"/>
      </rPr>
      <t>Наименование рабочей документации:</t>
    </r>
    <r>
      <rPr>
        <b/>
        <sz val="11"/>
        <color indexed="8"/>
        <rFont val="Times New Roman"/>
        <family val="1"/>
        <charset val="204"/>
      </rPr>
      <t xml:space="preserve">
Архитектурные решения. Подземная автостоянка. 
(Лб-3-ПА-АР1), (Лб-4-ПА-АР1)
Архитектурные решения. Подземная автостоянка. 
(Лб-4-ПА-АР2), (Лб-4-ПА-АР2)
Технологические решения. Подземная автостоянка. (Лб-3- ТХ), (Лб-4- ТХ)</t>
    </r>
  </si>
  <si>
    <t>Субподрядчик обязуется при окончательном подборе материалов пригласить ответственного представителя Заказчика и утвердить, путем внесения записи в протокол;</t>
  </si>
  <si>
    <t>Предусмотреть мероприятия по защите от повреждений оконных, дверных блоков и витражей;</t>
  </si>
  <si>
    <t>Субподрядчик обязуется при окончательном подборе цветов сделать пробные выкрасы, пригласить ответственного представителя Заказчика и утвердить, путем внесения записи в протокол;</t>
  </si>
  <si>
    <t>В местах примыкания и стыках отделываемых конструкций применять армирующую малярную ленту (серпянку);</t>
  </si>
  <si>
    <t>Облицовка плиткой включает затирку швов. При облицовке стен керамической плиткой соблюдать ширину шва 1-2 мм. При укладке напольной плитки – соблюдать ширину швов 2-4 мм;</t>
  </si>
  <si>
    <t>Все применяемые материалы, подлежащие обязательной сертификации в области пожарной безопасности, должны иметь сертификаты пожарной безопасности РФ;</t>
  </si>
  <si>
    <t>Все работы выполнить по технологии и требованиям к качеству изложенным в СП 70.13330.2012, СП 71.13330.2017, а также в инструкциях, рабочих чертежах и технологи-ческих картах производителей строительных материалов.</t>
  </si>
  <si>
    <t>После производства работ субподрядчик обязан произвести уборку помещений, помыть окна и сдать выполненные работы подрядчику, заказчику и представителям эксплуатирующей организации;</t>
  </si>
  <si>
    <t>на выполнение  работ по устройство топпинговых полов, колесоотбойника, нанесение горизонтальной дорожной разметки и цифрового номера машин автостоянки №3.2 и №4.2
на объекте: Первый этап четвертой очереди строительства многоэтажной жилой застройки: Многоэтажное жилое здание №3.1, 4.1 с подземной автостоянкой № 3.2 и 4.2 
по адресу: Московская область, г.о. Люберцы, проектируемый проезд 403.</t>
  </si>
  <si>
    <t>Стоимость указанная в предложении включает в себя все необходимые затраты на выполнение полного комплекса работ, включая НДС/БЕЗ НДС ПРИ УСЛОВИИ УСН 
*в столбце МАТЕРИАЛ кроме основных материалов необходимо учесть стоимость сопутствующих материалов (вспомогательные материалы находящиеся в расценках на рабоы) для выполнения указанных видов работ</t>
  </si>
  <si>
    <t>Стоимость КП расчитана на основании приложенной технической документацией (ведомость объемов работ, техническое задание и рабочая документация)</t>
  </si>
  <si>
    <r>
      <t xml:space="preserve">Срок выполнения работ (кал.дн.) В том числе:
</t>
    </r>
    <r>
      <rPr>
        <b/>
        <i/>
        <u/>
        <sz val="10"/>
        <rFont val="Times New Roman"/>
        <family val="1"/>
        <charset val="204"/>
      </rPr>
      <t>Корпус 3:</t>
    </r>
    <r>
      <rPr>
        <b/>
        <i/>
        <sz val="10"/>
        <rFont val="Times New Roman"/>
        <family val="1"/>
        <charset val="204"/>
      </rPr>
      <t xml:space="preserve"> Начало: 12.08.2022 г; Окончание: 30.12.2022 г не более 140 кал. дней
</t>
    </r>
    <r>
      <rPr>
        <b/>
        <i/>
        <u/>
        <sz val="10"/>
        <rFont val="Times New Roman"/>
        <family val="1"/>
        <charset val="204"/>
      </rPr>
      <t>Корпус 4:</t>
    </r>
    <r>
      <rPr>
        <b/>
        <i/>
        <sz val="10"/>
        <rFont val="Times New Roman"/>
        <family val="1"/>
        <charset val="204"/>
      </rPr>
      <t xml:space="preserve"> Начало: 22.08.2022 г; Окончание: 16.01.2023 г не более 147 кал. дней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</si>
</sst>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0.0000"/>
    <numFmt numFmtId="166" formatCode="0.0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4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0"/>
      <name val="Arial"/>
      <family val="2"/>
      <charset val="204"/>
    </font>
    <font>
      <sz val="2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6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6">
    <xf numFmtId="0" fontId="0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8" applyNumberFormat="0" applyAlignment="0" applyProtection="0"/>
    <xf numFmtId="0" fontId="20" fillId="9" borderId="9" applyNumberFormat="0" applyAlignment="0" applyProtection="0"/>
    <xf numFmtId="0" fontId="21" fillId="9" borderId="8" applyNumberFormat="0" applyAlignment="0" applyProtection="0"/>
    <xf numFmtId="0" fontId="22" fillId="0" borderId="10" applyNumberFormat="0" applyFill="0" applyAlignment="0" applyProtection="0"/>
    <xf numFmtId="0" fontId="23" fillId="10" borderId="11" applyNumberFormat="0" applyAlignment="0" applyProtection="0"/>
    <xf numFmtId="0" fontId="24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</cellStyleXfs>
  <cellXfs count="203">
    <xf numFmtId="0" fontId="0" fillId="0" borderId="0" xfId="0"/>
    <xf numFmtId="0" fontId="5" fillId="0" borderId="1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3" borderId="2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vertical="justify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Protection="1"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vertical="justify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justify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Protection="1">
      <protection locked="0"/>
    </xf>
    <xf numFmtId="4" fontId="8" fillId="0" borderId="19" xfId="0" applyNumberFormat="1" applyFont="1" applyBorder="1" applyAlignment="1" applyProtection="1">
      <alignment horizontal="center" vertical="center" wrapText="1"/>
      <protection locked="0"/>
    </xf>
    <xf numFmtId="4" fontId="8" fillId="0" borderId="34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Protection="1">
      <protection locked="0"/>
    </xf>
    <xf numFmtId="0" fontId="30" fillId="0" borderId="2" xfId="0" applyFont="1" applyFill="1" applyBorder="1" applyProtection="1">
      <protection locked="0"/>
    </xf>
    <xf numFmtId="0" fontId="30" fillId="0" borderId="1" xfId="0" applyFont="1" applyFill="1" applyBorder="1" applyProtection="1">
      <protection locked="0"/>
    </xf>
    <xf numFmtId="0" fontId="28" fillId="0" borderId="0" xfId="0" applyFont="1" applyProtection="1">
      <protection locked="0"/>
    </xf>
    <xf numFmtId="0" fontId="5" fillId="36" borderId="1" xfId="0" applyFont="1" applyFill="1" applyBorder="1" applyAlignment="1" applyProtection="1">
      <alignment horizontal="center" vertical="center"/>
      <protection locked="0"/>
    </xf>
    <xf numFmtId="0" fontId="5" fillId="36" borderId="1" xfId="0" applyFont="1" applyFill="1" applyBorder="1" applyAlignment="1" applyProtection="1">
      <alignment horizontal="center" vertical="center" wrapText="1"/>
      <protection locked="0"/>
    </xf>
    <xf numFmtId="49" fontId="30" fillId="0" borderId="4" xfId="0" applyNumberFormat="1" applyFont="1" applyFill="1" applyBorder="1" applyAlignment="1" applyProtection="1">
      <alignment horizontal="center" vertical="center"/>
      <protection locked="0"/>
    </xf>
    <xf numFmtId="0" fontId="30" fillId="0" borderId="4" xfId="0" applyNumberFormat="1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Protection="1"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37" borderId="0" xfId="65" applyFill="1" applyProtection="1">
      <protection locked="0"/>
    </xf>
    <xf numFmtId="0" fontId="44" fillId="0" borderId="0" xfId="65" applyFill="1" applyProtection="1">
      <protection locked="0"/>
    </xf>
    <xf numFmtId="0" fontId="5" fillId="38" borderId="1" xfId="0" applyFont="1" applyFill="1" applyBorder="1" applyProtection="1">
      <protection locked="0"/>
    </xf>
    <xf numFmtId="0" fontId="5" fillId="38" borderId="0" xfId="0" applyFont="1" applyFill="1" applyBorder="1" applyProtection="1">
      <protection locked="0"/>
    </xf>
    <xf numFmtId="0" fontId="11" fillId="37" borderId="1" xfId="0" applyFont="1" applyFill="1" applyBorder="1" applyAlignment="1" applyProtection="1">
      <alignment vertical="center"/>
      <protection locked="0"/>
    </xf>
    <xf numFmtId="0" fontId="5" fillId="37" borderId="1" xfId="0" applyFont="1" applyFill="1" applyBorder="1" applyAlignment="1" applyProtection="1">
      <alignment horizontal="center" vertical="center" wrapText="1"/>
      <protection locked="0"/>
    </xf>
    <xf numFmtId="0" fontId="43" fillId="37" borderId="1" xfId="0" applyFont="1" applyFill="1" applyBorder="1" applyAlignment="1" applyProtection="1">
      <alignment vertical="center"/>
      <protection locked="0"/>
    </xf>
    <xf numFmtId="0" fontId="30" fillId="37" borderId="1" xfId="0" applyFont="1" applyFill="1" applyBorder="1" applyAlignment="1" applyProtection="1">
      <alignment horizontal="center" vertical="center" wrapText="1"/>
      <protection locked="0"/>
    </xf>
    <xf numFmtId="0" fontId="11" fillId="37" borderId="0" xfId="0" applyFont="1" applyFill="1" applyBorder="1" applyAlignment="1" applyProtection="1">
      <alignment vertical="center"/>
      <protection locked="0"/>
    </xf>
    <xf numFmtId="0" fontId="5" fillId="37" borderId="0" xfId="0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Border="1" applyProtection="1">
      <protection locked="0"/>
    </xf>
    <xf numFmtId="0" fontId="52" fillId="0" borderId="0" xfId="0" applyFont="1" applyAlignment="1" applyProtection="1">
      <alignment horizontal="left" vertical="center" wrapText="1"/>
      <protection locked="0"/>
    </xf>
    <xf numFmtId="14" fontId="6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28" fillId="0" borderId="0" xfId="0" applyNumberFormat="1" applyFont="1" applyProtection="1">
      <protection locked="0"/>
    </xf>
    <xf numFmtId="0" fontId="40" fillId="0" borderId="0" xfId="0" applyFont="1" applyAlignment="1" applyProtection="1">
      <alignment wrapText="1"/>
      <protection locked="0"/>
    </xf>
    <xf numFmtId="0" fontId="41" fillId="0" borderId="0" xfId="0" applyFont="1" applyProtection="1">
      <protection locked="0"/>
    </xf>
    <xf numFmtId="49" fontId="39" fillId="0" borderId="0" xfId="0" applyNumberFormat="1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49" fontId="28" fillId="0" borderId="0" xfId="0" applyNumberFormat="1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vertical="center" wrapText="1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left" vertical="center" wrapText="1"/>
    </xf>
    <xf numFmtId="0" fontId="28" fillId="0" borderId="0" xfId="0" applyFont="1" applyProtection="1"/>
    <xf numFmtId="0" fontId="10" fillId="0" borderId="0" xfId="0" applyFont="1" applyAlignment="1" applyProtection="1">
      <alignment horizontal="left" vertical="top" wrapText="1"/>
    </xf>
    <xf numFmtId="0" fontId="52" fillId="0" borderId="0" xfId="0" applyFont="1" applyAlignment="1" applyProtection="1">
      <alignment horizontal="left" vertical="center" wrapText="1"/>
    </xf>
    <xf numFmtId="49" fontId="30" fillId="36" borderId="1" xfId="0" applyNumberFormat="1" applyFont="1" applyFill="1" applyBorder="1" applyAlignment="1" applyProtection="1">
      <alignment horizontal="center" vertical="center"/>
    </xf>
    <xf numFmtId="0" fontId="28" fillId="36" borderId="1" xfId="0" applyNumberFormat="1" applyFont="1" applyFill="1" applyBorder="1" applyAlignment="1" applyProtection="1">
      <alignment horizontal="center" vertical="center" wrapText="1"/>
    </xf>
    <xf numFmtId="0" fontId="38" fillId="36" borderId="1" xfId="0" applyNumberFormat="1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 wrapText="1"/>
    </xf>
    <xf numFmtId="0" fontId="36" fillId="4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/>
    </xf>
    <xf numFmtId="0" fontId="35" fillId="4" borderId="1" xfId="0" applyFont="1" applyFill="1" applyBorder="1" applyAlignment="1" applyProtection="1">
      <alignment vertical="center"/>
    </xf>
    <xf numFmtId="0" fontId="30" fillId="3" borderId="1" xfId="0" applyFont="1" applyFill="1" applyBorder="1" applyAlignment="1" applyProtection="1">
      <alignment vertical="center" wrapText="1"/>
    </xf>
    <xf numFmtId="0" fontId="30" fillId="3" borderId="1" xfId="0" applyFont="1" applyFill="1" applyBorder="1" applyAlignment="1" applyProtection="1">
      <alignment horizontal="left" vertical="center" wrapText="1"/>
    </xf>
    <xf numFmtId="0" fontId="37" fillId="0" borderId="1" xfId="0" applyFont="1" applyBorder="1" applyAlignment="1" applyProtection="1">
      <alignment vertical="top" wrapText="1"/>
    </xf>
    <xf numFmtId="2" fontId="30" fillId="3" borderId="1" xfId="0" applyNumberFormat="1" applyFont="1" applyFill="1" applyBorder="1" applyAlignment="1" applyProtection="1">
      <alignment vertical="center" wrapText="1"/>
    </xf>
    <xf numFmtId="49" fontId="30" fillId="38" borderId="1" xfId="0" applyNumberFormat="1" applyFont="1" applyFill="1" applyBorder="1" applyAlignment="1" applyProtection="1">
      <alignment horizontal="center" vertical="center"/>
    </xf>
    <xf numFmtId="2" fontId="30" fillId="38" borderId="1" xfId="0" applyNumberFormat="1" applyFont="1" applyFill="1" applyBorder="1" applyAlignment="1" applyProtection="1">
      <alignment vertical="center" wrapText="1"/>
    </xf>
    <xf numFmtId="0" fontId="10" fillId="38" borderId="1" xfId="0" applyFont="1" applyFill="1" applyBorder="1" applyAlignment="1" applyProtection="1">
      <alignment horizontal="left" vertical="center" wrapText="1"/>
    </xf>
    <xf numFmtId="0" fontId="30" fillId="38" borderId="1" xfId="0" applyFont="1" applyFill="1" applyBorder="1" applyAlignment="1" applyProtection="1">
      <alignment horizontal="center" vertical="center"/>
    </xf>
    <xf numFmtId="2" fontId="30" fillId="38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66" fontId="4" fillId="0" borderId="40" xfId="0" applyNumberFormat="1" applyFont="1" applyFill="1" applyBorder="1" applyAlignment="1" applyProtection="1">
      <alignment horizontal="center" vertical="center" wrapText="1"/>
    </xf>
    <xf numFmtId="0" fontId="28" fillId="0" borderId="4" xfId="0" applyFont="1" applyFill="1" applyBorder="1" applyAlignment="1" applyProtection="1">
      <alignment horizontal="left" vertical="center" wrapText="1"/>
    </xf>
    <xf numFmtId="0" fontId="30" fillId="0" borderId="4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left" vertical="center" wrapText="1"/>
    </xf>
    <xf numFmtId="0" fontId="30" fillId="0" borderId="39" xfId="0" applyFont="1" applyFill="1" applyBorder="1" applyAlignment="1" applyProtection="1">
      <alignment vertical="center" wrapText="1"/>
    </xf>
    <xf numFmtId="0" fontId="30" fillId="0" borderId="39" xfId="0" applyFont="1" applyFill="1" applyBorder="1" applyAlignment="1" applyProtection="1">
      <alignment horizontal="center" vertical="center" wrapText="1"/>
    </xf>
    <xf numFmtId="49" fontId="30" fillId="38" borderId="4" xfId="0" applyNumberFormat="1" applyFont="1" applyFill="1" applyBorder="1" applyAlignment="1" applyProtection="1">
      <alignment horizontal="center" vertical="center"/>
    </xf>
    <xf numFmtId="0" fontId="30" fillId="38" borderId="4" xfId="0" applyFont="1" applyFill="1" applyBorder="1" applyAlignment="1" applyProtection="1">
      <alignment horizontal="center" vertical="center" wrapText="1"/>
    </xf>
    <xf numFmtId="0" fontId="10" fillId="38" borderId="4" xfId="0" applyFont="1" applyFill="1" applyBorder="1" applyAlignment="1" applyProtection="1">
      <alignment horizontal="left" vertical="center" wrapText="1"/>
    </xf>
    <xf numFmtId="0" fontId="30" fillId="38" borderId="4" xfId="0" applyFont="1" applyFill="1" applyBorder="1" applyAlignment="1" applyProtection="1">
      <alignment horizontal="center" vertical="center"/>
    </xf>
    <xf numFmtId="166" fontId="30" fillId="38" borderId="4" xfId="0" applyNumberFormat="1" applyFont="1" applyFill="1" applyBorder="1" applyAlignment="1" applyProtection="1">
      <alignment horizontal="center" vertical="center" wrapText="1"/>
    </xf>
    <xf numFmtId="0" fontId="5" fillId="36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Protection="1"/>
    <xf numFmtId="2" fontId="4" fillId="4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4" fillId="38" borderId="1" xfId="0" applyNumberFormat="1" applyFont="1" applyFill="1" applyBorder="1" applyAlignment="1" applyProtection="1">
      <alignment horizontal="center" vertical="center"/>
    </xf>
    <xf numFmtId="2" fontId="4" fillId="38" borderId="0" xfId="0" applyNumberFormat="1" applyFont="1" applyFill="1" applyBorder="1" applyAlignment="1" applyProtection="1">
      <alignment horizontal="center" vertical="center"/>
    </xf>
    <xf numFmtId="2" fontId="30" fillId="3" borderId="1" xfId="0" applyNumberFormat="1" applyFont="1" applyFill="1" applyBorder="1" applyAlignment="1" applyProtection="1">
      <alignment horizontal="center" vertical="center"/>
    </xf>
    <xf numFmtId="0" fontId="2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</xf>
    <xf numFmtId="2" fontId="30" fillId="3" borderId="1" xfId="0" applyNumberFormat="1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 wrapText="1"/>
    </xf>
    <xf numFmtId="49" fontId="30" fillId="3" borderId="1" xfId="0" applyNumberFormat="1" applyFont="1" applyFill="1" applyBorder="1" applyAlignment="1" applyProtection="1">
      <alignment horizontal="center" vertical="center"/>
    </xf>
    <xf numFmtId="0" fontId="33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39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3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30" fillId="3" borderId="39" xfId="0" applyFont="1" applyFill="1" applyBorder="1" applyAlignment="1" applyProtection="1">
      <alignment horizontal="center" vertical="center" wrapText="1"/>
    </xf>
    <xf numFmtId="0" fontId="30" fillId="3" borderId="38" xfId="0" applyFont="1" applyFill="1" applyBorder="1" applyAlignment="1" applyProtection="1">
      <alignment horizontal="center" vertical="center" wrapText="1"/>
    </xf>
    <xf numFmtId="0" fontId="30" fillId="3" borderId="4" xfId="0" applyFont="1" applyFill="1" applyBorder="1" applyAlignment="1" applyProtection="1">
      <alignment horizontal="center" vertical="center" wrapText="1"/>
    </xf>
    <xf numFmtId="49" fontId="30" fillId="3" borderId="38" xfId="0" applyNumberFormat="1" applyFont="1" applyFill="1" applyBorder="1" applyAlignment="1" applyProtection="1">
      <alignment horizontal="center" vertical="center"/>
    </xf>
    <xf numFmtId="49" fontId="30" fillId="3" borderId="4" xfId="0" applyNumberFormat="1" applyFont="1" applyFill="1" applyBorder="1" applyAlignment="1" applyProtection="1">
      <alignment horizontal="center" vertical="center"/>
    </xf>
    <xf numFmtId="49" fontId="30" fillId="3" borderId="39" xfId="0" applyNumberFormat="1" applyFont="1" applyFill="1" applyBorder="1" applyAlignment="1" applyProtection="1">
      <alignment horizontal="center" vertical="center"/>
    </xf>
    <xf numFmtId="166" fontId="4" fillId="0" borderId="39" xfId="0" applyNumberFormat="1" applyFont="1" applyFill="1" applyBorder="1" applyAlignment="1" applyProtection="1">
      <alignment horizontal="center" vertical="center" wrapText="1"/>
    </xf>
    <xf numFmtId="166" fontId="4" fillId="0" borderId="4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49" fontId="30" fillId="0" borderId="1" xfId="0" applyNumberFormat="1" applyFont="1" applyFill="1" applyBorder="1" applyAlignment="1" applyProtection="1">
      <alignment horizontal="center" vertical="center" wrapText="1"/>
    </xf>
    <xf numFmtId="0" fontId="32" fillId="3" borderId="0" xfId="0" applyFont="1" applyFill="1" applyBorder="1" applyAlignment="1" applyProtection="1">
      <alignment horizontal="left" vertical="center" wrapText="1"/>
      <protection locked="0"/>
    </xf>
    <xf numFmtId="49" fontId="46" fillId="0" borderId="41" xfId="0" applyNumberFormat="1" applyFont="1" applyBorder="1" applyAlignment="1" applyProtection="1">
      <alignment horizontal="right" vertical="center" wrapText="1"/>
    </xf>
    <xf numFmtId="0" fontId="29" fillId="3" borderId="0" xfId="0" applyFont="1" applyFill="1" applyAlignment="1" applyProtection="1">
      <alignment horizontal="left" vertical="center" wrapText="1"/>
    </xf>
    <xf numFmtId="49" fontId="48" fillId="0" borderId="42" xfId="0" applyNumberFormat="1" applyFont="1" applyBorder="1" applyAlignment="1" applyProtection="1">
      <alignment horizontal="right" vertical="center" wrapText="1"/>
    </xf>
    <xf numFmtId="49" fontId="48" fillId="0" borderId="43" xfId="0" applyNumberFormat="1" applyFont="1" applyBorder="1" applyAlignment="1" applyProtection="1">
      <alignment horizontal="right" vertical="center" wrapText="1"/>
    </xf>
    <xf numFmtId="49" fontId="48" fillId="0" borderId="44" xfId="0" applyNumberFormat="1" applyFont="1" applyBorder="1" applyAlignment="1" applyProtection="1">
      <alignment horizontal="right" vertical="center" wrapText="1"/>
    </xf>
    <xf numFmtId="49" fontId="46" fillId="0" borderId="42" xfId="0" applyNumberFormat="1" applyFont="1" applyBorder="1" applyAlignment="1" applyProtection="1">
      <alignment horizontal="right" vertical="center" wrapText="1"/>
    </xf>
    <xf numFmtId="49" fontId="46" fillId="0" borderId="43" xfId="0" applyNumberFormat="1" applyFont="1" applyBorder="1" applyAlignment="1" applyProtection="1">
      <alignment horizontal="right" vertical="center" wrapText="1"/>
    </xf>
    <xf numFmtId="49" fontId="46" fillId="0" borderId="44" xfId="0" applyNumberFormat="1" applyFont="1" applyBorder="1" applyAlignment="1" applyProtection="1">
      <alignment horizontal="right" vertical="center" wrapText="1"/>
    </xf>
    <xf numFmtId="49" fontId="48" fillId="0" borderId="41" xfId="0" applyNumberFormat="1" applyFont="1" applyBorder="1" applyAlignment="1" applyProtection="1">
      <alignment horizontal="right" vertical="center" wrapText="1"/>
    </xf>
    <xf numFmtId="2" fontId="30" fillId="3" borderId="1" xfId="0" applyNumberFormat="1" applyFont="1" applyFill="1" applyBorder="1" applyAlignment="1" applyProtection="1">
      <alignment horizontal="center" vertical="center"/>
    </xf>
    <xf numFmtId="0" fontId="30" fillId="3" borderId="1" xfId="0" applyFont="1" applyFill="1" applyBorder="1" applyAlignment="1" applyProtection="1">
      <alignment horizontal="center" vertical="center" wrapText="1"/>
    </xf>
    <xf numFmtId="2" fontId="30" fillId="3" borderId="1" xfId="0" applyNumberFormat="1" applyFont="1" applyFill="1" applyBorder="1" applyAlignment="1" applyProtection="1">
      <alignment horizontal="center" vertical="center" wrapText="1"/>
    </xf>
    <xf numFmtId="49" fontId="30" fillId="3" borderId="1" xfId="0" applyNumberFormat="1" applyFont="1" applyFill="1" applyBorder="1" applyAlignment="1" applyProtection="1">
      <alignment horizontal="center" vertical="center"/>
    </xf>
    <xf numFmtId="165" fontId="30" fillId="3" borderId="1" xfId="0" applyNumberFormat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2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9" fontId="38" fillId="0" borderId="0" xfId="0" applyNumberFormat="1" applyFont="1" applyFill="1" applyBorder="1" applyAlignment="1" applyProtection="1">
      <alignment horizontal="center" vertical="center"/>
      <protection locked="0"/>
    </xf>
    <xf numFmtId="49" fontId="2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27" xfId="0" applyFont="1" applyFill="1" applyBorder="1" applyAlignment="1" applyProtection="1">
      <alignment horizontal="center" vertical="center" wrapText="1"/>
      <protection locked="0"/>
    </xf>
    <xf numFmtId="0" fontId="29" fillId="0" borderId="29" xfId="0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center" vertical="center" wrapText="1"/>
      <protection locked="0"/>
    </xf>
    <xf numFmtId="0" fontId="29" fillId="0" borderId="30" xfId="0" applyFont="1" applyFill="1" applyBorder="1" applyAlignment="1" applyProtection="1">
      <alignment horizontal="center" vertical="center" wrapText="1"/>
      <protection locked="0"/>
    </xf>
    <xf numFmtId="0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25" xfId="0" applyFont="1" applyFill="1" applyBorder="1" applyAlignment="1" applyProtection="1">
      <alignment horizontal="center" vertical="center"/>
      <protection locked="0"/>
    </xf>
    <xf numFmtId="0" fontId="4" fillId="37" borderId="29" xfId="0" applyFont="1" applyFill="1" applyBorder="1" applyAlignment="1" applyProtection="1">
      <alignment horizontal="center" vertical="center"/>
      <protection locked="0"/>
    </xf>
    <xf numFmtId="0" fontId="4" fillId="37" borderId="35" xfId="0" applyFont="1" applyFill="1" applyBorder="1" applyAlignment="1" applyProtection="1">
      <alignment horizontal="center" vertical="center"/>
      <protection locked="0"/>
    </xf>
    <xf numFmtId="0" fontId="10" fillId="0" borderId="0" xfId="6" applyFont="1" applyFill="1" applyBorder="1" applyAlignment="1" applyProtection="1">
      <alignment horizontal="center" vertical="center" wrapText="1"/>
      <protection locked="0"/>
    </xf>
    <xf numFmtId="0" fontId="10" fillId="0" borderId="36" xfId="6" applyFont="1" applyFill="1" applyBorder="1" applyAlignment="1" applyProtection="1">
      <alignment horizontal="center" vertical="center" wrapText="1"/>
      <protection locked="0"/>
    </xf>
    <xf numFmtId="0" fontId="10" fillId="0" borderId="37" xfId="6" applyFont="1" applyFill="1" applyBorder="1" applyAlignment="1" applyProtection="1">
      <alignment horizontal="center" vertical="center" wrapText="1"/>
      <protection locked="0"/>
    </xf>
    <xf numFmtId="166" fontId="30" fillId="0" borderId="1" xfId="0" applyNumberFormat="1" applyFont="1" applyFill="1" applyBorder="1" applyAlignment="1" applyProtection="1">
      <alignment horizontal="center" vertical="center" wrapText="1"/>
    </xf>
    <xf numFmtId="49" fontId="30" fillId="0" borderId="39" xfId="0" applyNumberFormat="1" applyFont="1" applyFill="1" applyBorder="1" applyAlignment="1" applyProtection="1">
      <alignment horizontal="center" vertical="center" wrapText="1"/>
    </xf>
    <xf numFmtId="49" fontId="30" fillId="0" borderId="38" xfId="0" applyNumberFormat="1" applyFont="1" applyFill="1" applyBorder="1" applyAlignment="1" applyProtection="1">
      <alignment horizontal="center" vertical="center" wrapText="1"/>
    </xf>
    <xf numFmtId="49" fontId="30" fillId="0" borderId="4" xfId="0" applyNumberFormat="1" applyFont="1" applyFill="1" applyBorder="1" applyAlignment="1" applyProtection="1">
      <alignment horizontal="center" vertical="center" wrapText="1"/>
    </xf>
    <xf numFmtId="49" fontId="30" fillId="0" borderId="16" xfId="0" applyNumberFormat="1" applyFont="1" applyFill="1" applyBorder="1" applyAlignment="1" applyProtection="1">
      <alignment horizontal="center" vertical="center" wrapText="1"/>
    </xf>
    <xf numFmtId="0" fontId="28" fillId="0" borderId="39" xfId="0" applyFont="1" applyFill="1" applyBorder="1" applyAlignment="1" applyProtection="1">
      <alignment horizontal="center" vertical="center" wrapText="1"/>
    </xf>
    <xf numFmtId="0" fontId="28" fillId="0" borderId="38" xfId="0" applyFont="1" applyFill="1" applyBorder="1" applyAlignment="1" applyProtection="1">
      <alignment horizontal="center" vertical="center" wrapText="1"/>
    </xf>
    <xf numFmtId="0" fontId="28" fillId="0" borderId="4" xfId="0" applyFont="1" applyFill="1" applyBorder="1" applyAlignment="1" applyProtection="1">
      <alignment horizontal="center" vertical="center" wrapText="1"/>
    </xf>
    <xf numFmtId="0" fontId="45" fillId="0" borderId="0" xfId="3" applyFont="1" applyAlignment="1" applyProtection="1">
      <alignment horizontal="center" vertical="center"/>
      <protection locked="0"/>
    </xf>
    <xf numFmtId="49" fontId="50" fillId="0" borderId="43" xfId="0" applyNumberFormat="1" applyFont="1" applyBorder="1" applyAlignment="1" applyProtection="1">
      <alignment horizontal="right" vertical="center" wrapText="1"/>
    </xf>
    <xf numFmtId="49" fontId="50" fillId="0" borderId="44" xfId="0" applyNumberFormat="1" applyFont="1" applyBorder="1" applyAlignment="1" applyProtection="1">
      <alignment horizontal="right" vertical="center" wrapText="1"/>
    </xf>
    <xf numFmtId="49" fontId="30" fillId="36" borderId="1" xfId="0" applyNumberFormat="1" applyFont="1" applyFill="1" applyBorder="1" applyAlignment="1" applyProtection="1">
      <alignment horizontal="center" vertical="center"/>
      <protection locked="0"/>
    </xf>
    <xf numFmtId="0" fontId="28" fillId="36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36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36" fillId="4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11" fillId="38" borderId="1" xfId="0" applyFont="1" applyFill="1" applyBorder="1" applyAlignment="1" applyProtection="1">
      <alignment vertical="center"/>
      <protection locked="0"/>
    </xf>
    <xf numFmtId="0" fontId="5" fillId="38" borderId="1" xfId="0" applyFont="1" applyFill="1" applyBorder="1" applyAlignment="1" applyProtection="1">
      <alignment horizontal="center" vertical="center" wrapText="1"/>
      <protection locked="0"/>
    </xf>
    <xf numFmtId="0" fontId="11" fillId="38" borderId="4" xfId="0" applyFont="1" applyFill="1" applyBorder="1" applyAlignment="1" applyProtection="1">
      <alignment vertical="center"/>
      <protection locked="0"/>
    </xf>
    <xf numFmtId="0" fontId="5" fillId="38" borderId="4" xfId="0" applyFont="1" applyFill="1" applyBorder="1" applyAlignment="1" applyProtection="1">
      <alignment horizontal="center" vertical="center" wrapText="1"/>
      <protection locked="0"/>
    </xf>
    <xf numFmtId="0" fontId="30" fillId="3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1" xfId="0" applyNumberFormat="1" applyFont="1" applyFill="1" applyBorder="1" applyAlignment="1" applyProtection="1">
      <alignment vertical="center" wrapText="1"/>
      <protection locked="0"/>
    </xf>
    <xf numFmtId="0" fontId="34" fillId="3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top" wrapText="1"/>
      <protection locked="0"/>
    </xf>
  </cellXfs>
  <cellStyles count="66">
    <cellStyle name="20% — акцент1 2" xfId="29" xr:uid="{00000000-0005-0000-0000-000000000000}"/>
    <cellStyle name="20% — акцент2 2" xfId="33" xr:uid="{00000000-0005-0000-0000-000001000000}"/>
    <cellStyle name="20% — акцент3 2" xfId="37" xr:uid="{00000000-0005-0000-0000-000002000000}"/>
    <cellStyle name="20% — акцент4 2" xfId="41" xr:uid="{00000000-0005-0000-0000-000003000000}"/>
    <cellStyle name="20% — акцент5 2" xfId="45" xr:uid="{00000000-0005-0000-0000-000004000000}"/>
    <cellStyle name="20% — акцент6 2" xfId="49" xr:uid="{00000000-0005-0000-0000-000005000000}"/>
    <cellStyle name="40% — акцент1 2" xfId="30" xr:uid="{00000000-0005-0000-0000-000006000000}"/>
    <cellStyle name="40% — акцент2 2" xfId="34" xr:uid="{00000000-0005-0000-0000-000007000000}"/>
    <cellStyle name="40% — акцент3 2" xfId="38" xr:uid="{00000000-0005-0000-0000-000008000000}"/>
    <cellStyle name="40% — акцент4 2" xfId="42" xr:uid="{00000000-0005-0000-0000-000009000000}"/>
    <cellStyle name="40% — акцент5 2" xfId="46" xr:uid="{00000000-0005-0000-0000-00000A000000}"/>
    <cellStyle name="40% — акцент6 2" xfId="50" xr:uid="{00000000-0005-0000-0000-00000B000000}"/>
    <cellStyle name="60% — акцент1 2" xfId="31" xr:uid="{00000000-0005-0000-0000-00000C000000}"/>
    <cellStyle name="60% — акцент2 2" xfId="35" xr:uid="{00000000-0005-0000-0000-00000D000000}"/>
    <cellStyle name="60% — акцент3 2" xfId="39" xr:uid="{00000000-0005-0000-0000-00000E000000}"/>
    <cellStyle name="60% — акцент4 2" xfId="43" xr:uid="{00000000-0005-0000-0000-00000F000000}"/>
    <cellStyle name="60% — акцент5 2" xfId="47" xr:uid="{00000000-0005-0000-0000-000010000000}"/>
    <cellStyle name="60% — акцент6 2" xfId="51" xr:uid="{00000000-0005-0000-0000-000011000000}"/>
    <cellStyle name="Акцент1 2" xfId="28" xr:uid="{00000000-0005-0000-0000-000012000000}"/>
    <cellStyle name="Акцент2 2" xfId="32" xr:uid="{00000000-0005-0000-0000-000013000000}"/>
    <cellStyle name="Акцент3 2" xfId="36" xr:uid="{00000000-0005-0000-0000-000014000000}"/>
    <cellStyle name="Акцент4 2" xfId="40" xr:uid="{00000000-0005-0000-0000-000015000000}"/>
    <cellStyle name="Акцент5 2" xfId="44" xr:uid="{00000000-0005-0000-0000-000016000000}"/>
    <cellStyle name="Акцент6 2" xfId="48" xr:uid="{00000000-0005-0000-0000-000017000000}"/>
    <cellStyle name="Ввод  2" xfId="19" xr:uid="{00000000-0005-0000-0000-000018000000}"/>
    <cellStyle name="Вывод 2" xfId="20" xr:uid="{00000000-0005-0000-0000-000019000000}"/>
    <cellStyle name="Вычисление 2" xfId="21" xr:uid="{00000000-0005-0000-0000-00001A000000}"/>
    <cellStyle name="Денежный 2" xfId="9" xr:uid="{00000000-0005-0000-0000-00001B000000}"/>
    <cellStyle name="Заголовок 1 2" xfId="12" xr:uid="{00000000-0005-0000-0000-00001C000000}"/>
    <cellStyle name="Заголовок 2 2" xfId="13" xr:uid="{00000000-0005-0000-0000-00001D000000}"/>
    <cellStyle name="Заголовок 3 2" xfId="14" xr:uid="{00000000-0005-0000-0000-00001E000000}"/>
    <cellStyle name="Заголовок 4 2" xfId="15" xr:uid="{00000000-0005-0000-0000-00001F000000}"/>
    <cellStyle name="Итог 2" xfId="27" xr:uid="{00000000-0005-0000-0000-000020000000}"/>
    <cellStyle name="Контрольная ячейка 2" xfId="23" xr:uid="{00000000-0005-0000-0000-000021000000}"/>
    <cellStyle name="Название 2" xfId="11" xr:uid="{00000000-0005-0000-0000-000022000000}"/>
    <cellStyle name="Нейтральный 2" xfId="18" xr:uid="{00000000-0005-0000-0000-000023000000}"/>
    <cellStyle name="Обычный" xfId="0" builtinId="0"/>
    <cellStyle name="Обычный 10" xfId="4" xr:uid="{00000000-0005-0000-0000-000025000000}"/>
    <cellStyle name="Обычный 11" xfId="3" xr:uid="{00000000-0005-0000-0000-000026000000}"/>
    <cellStyle name="Обычный 2" xfId="1" xr:uid="{00000000-0005-0000-0000-000027000000}"/>
    <cellStyle name="Обычный 2 2" xfId="6" xr:uid="{00000000-0005-0000-0000-000028000000}"/>
    <cellStyle name="Обычный 3" xfId="10" xr:uid="{00000000-0005-0000-0000-000029000000}"/>
    <cellStyle name="Обычный 3 2" xfId="55" xr:uid="{00000000-0005-0000-0000-00002A000000}"/>
    <cellStyle name="Обычный 3 2 2" xfId="56" xr:uid="{00000000-0005-0000-0000-00002B000000}"/>
    <cellStyle name="Обычный 3 2 2 2" xfId="53" xr:uid="{00000000-0005-0000-0000-00002C000000}"/>
    <cellStyle name="Обычный 3 3" xfId="54" xr:uid="{00000000-0005-0000-0000-00002D000000}"/>
    <cellStyle name="Обычный 4" xfId="57" xr:uid="{00000000-0005-0000-0000-00002E000000}"/>
    <cellStyle name="Обычный 5" xfId="58" xr:uid="{00000000-0005-0000-0000-00002F000000}"/>
    <cellStyle name="Обычный 6" xfId="59" xr:uid="{00000000-0005-0000-0000-000030000000}"/>
    <cellStyle name="Обычный 6 2" xfId="60" xr:uid="{00000000-0005-0000-0000-000031000000}"/>
    <cellStyle name="Обычный 6 2 2" xfId="52" xr:uid="{00000000-0005-0000-0000-000032000000}"/>
    <cellStyle name="Обычный 7" xfId="61" xr:uid="{00000000-0005-0000-0000-000033000000}"/>
    <cellStyle name="Обычный 7 2" xfId="62" xr:uid="{00000000-0005-0000-0000-000034000000}"/>
    <cellStyle name="Обычный 7 2 2" xfId="63" xr:uid="{00000000-0005-0000-0000-000035000000}"/>
    <cellStyle name="Обычный 7 2 2 2" xfId="2" xr:uid="{00000000-0005-0000-0000-000036000000}"/>
    <cellStyle name="Обычный 7 2 2 2 2" xfId="7" xr:uid="{00000000-0005-0000-0000-000037000000}"/>
    <cellStyle name="Обычный 8" xfId="64" xr:uid="{00000000-0005-0000-0000-000038000000}"/>
    <cellStyle name="Обычный 9" xfId="5" xr:uid="{00000000-0005-0000-0000-000039000000}"/>
    <cellStyle name="Обычный_Лист1 2" xfId="65" xr:uid="{BB96DA9B-8E5D-4302-9C91-27FCD26E33FC}"/>
    <cellStyle name="Плохой 2" xfId="17" xr:uid="{00000000-0005-0000-0000-00003A000000}"/>
    <cellStyle name="Пояснение 2" xfId="26" xr:uid="{00000000-0005-0000-0000-00003B000000}"/>
    <cellStyle name="Примечание 2" xfId="25" xr:uid="{00000000-0005-0000-0000-00003C000000}"/>
    <cellStyle name="Связанная ячейка 2" xfId="22" xr:uid="{00000000-0005-0000-0000-00003D000000}"/>
    <cellStyle name="Текст предупреждения 2" xfId="24" xr:uid="{00000000-0005-0000-0000-00003E000000}"/>
    <cellStyle name="Финансовый 2" xfId="8" xr:uid="{00000000-0005-0000-0000-00003F000000}"/>
    <cellStyle name="Хороший 2" xfId="16" xr:uid="{00000000-0005-0000-0000-000040000000}"/>
  </cellStyles>
  <dxfs count="0"/>
  <tableStyles count="0" defaultTableStyle="TableStyleMedium2" defaultPivotStyle="PivotStyleLight16"/>
  <colors>
    <mruColors>
      <color rgb="FF0000FF"/>
      <color rgb="FFCCFFCC"/>
      <color rgb="FFFFCCCC"/>
      <color rgb="FFFFE5E5"/>
      <color rgb="FFFFFFCC"/>
      <color rgb="FFFFCC99"/>
      <color rgb="FF990099"/>
      <color rgb="FF4FFFA7"/>
      <color rgb="FF99FFCC"/>
      <color rgb="FFD8BE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14"/>
  <sheetViews>
    <sheetView tabSelected="1" topLeftCell="A83" workbookViewId="0">
      <selection activeCell="E90" sqref="E90:F90"/>
    </sheetView>
  </sheetViews>
  <sheetFormatPr defaultColWidth="9.109375" defaultRowHeight="13.8" x14ac:dyDescent="0.25"/>
  <cols>
    <col min="1" max="1" width="5.88671875" style="5" customWidth="1"/>
    <col min="2" max="2" width="30.6640625" style="6" customWidth="1"/>
    <col min="3" max="3" width="73.88671875" style="7" customWidth="1"/>
    <col min="4" max="4" width="7.44140625" style="8" customWidth="1"/>
    <col min="5" max="5" width="8" style="8" customWidth="1"/>
    <col min="6" max="6" width="14.5546875" style="8" customWidth="1"/>
    <col min="7" max="7" width="14.109375" style="13" customWidth="1"/>
    <col min="8" max="8" width="15.109375" style="14" customWidth="1"/>
    <col min="9" max="9" width="12.88671875" style="1" customWidth="1"/>
    <col min="10" max="12" width="12.109375" style="1" customWidth="1"/>
    <col min="13" max="13" width="20" style="1" customWidth="1"/>
    <col min="14" max="14" width="9.109375" style="1"/>
    <col min="15" max="15" width="10.109375" style="1" bestFit="1" customWidth="1"/>
    <col min="16" max="16384" width="9.109375" style="1"/>
  </cols>
  <sheetData>
    <row r="1" spans="1:66" ht="24.6" x14ac:dyDescent="0.25">
      <c r="A1" s="43"/>
      <c r="B1" s="185" t="s">
        <v>145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44"/>
      <c r="N1" s="45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9"/>
    </row>
    <row r="2" spans="1:66" x14ac:dyDescent="0.25">
      <c r="A2" s="43"/>
      <c r="B2" s="26"/>
      <c r="C2" s="27"/>
      <c r="D2" s="28"/>
      <c r="E2" s="28"/>
      <c r="F2" s="28"/>
      <c r="G2" s="29"/>
      <c r="H2" s="30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9"/>
    </row>
    <row r="3" spans="1:66" ht="30.75" customHeight="1" x14ac:dyDescent="0.25">
      <c r="A3" s="152" t="s">
        <v>26</v>
      </c>
      <c r="B3" s="152"/>
      <c r="C3" s="152"/>
      <c r="D3" s="152"/>
      <c r="E3" s="152"/>
      <c r="F3" s="152"/>
      <c r="G3" s="152"/>
      <c r="H3" s="152"/>
      <c r="I3" s="152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9"/>
    </row>
    <row r="4" spans="1:66" ht="69" customHeight="1" x14ac:dyDescent="0.25">
      <c r="A4" s="174" t="s">
        <v>177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9"/>
    </row>
    <row r="5" spans="1:66" ht="35.4" customHeight="1" thickBot="1" x14ac:dyDescent="0.3">
      <c r="A5" s="175" t="s">
        <v>178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9"/>
    </row>
    <row r="6" spans="1:66" ht="21.75" customHeight="1" x14ac:dyDescent="0.25">
      <c r="A6" s="153" t="s">
        <v>4</v>
      </c>
      <c r="B6" s="156" t="s">
        <v>0</v>
      </c>
      <c r="C6" s="159" t="s">
        <v>1</v>
      </c>
      <c r="D6" s="162" t="s">
        <v>2</v>
      </c>
      <c r="E6" s="165" t="s">
        <v>31</v>
      </c>
      <c r="F6" s="168" t="s">
        <v>3</v>
      </c>
      <c r="G6" s="171" t="s">
        <v>146</v>
      </c>
      <c r="H6" s="172"/>
      <c r="I6" s="172"/>
      <c r="J6" s="172"/>
      <c r="K6" s="172"/>
      <c r="L6" s="172"/>
      <c r="M6" s="17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9"/>
    </row>
    <row r="7" spans="1:66" ht="37.5" customHeight="1" x14ac:dyDescent="0.25">
      <c r="A7" s="154"/>
      <c r="B7" s="157"/>
      <c r="C7" s="160"/>
      <c r="D7" s="163"/>
      <c r="E7" s="166"/>
      <c r="F7" s="169"/>
      <c r="G7" s="146" t="s">
        <v>6</v>
      </c>
      <c r="H7" s="147"/>
      <c r="I7" s="147"/>
      <c r="J7" s="147" t="s">
        <v>7</v>
      </c>
      <c r="K7" s="147"/>
      <c r="L7" s="147"/>
      <c r="M7" s="148" t="s">
        <v>5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9"/>
    </row>
    <row r="8" spans="1:66" ht="20.25" customHeight="1" thickBot="1" x14ac:dyDescent="0.3">
      <c r="A8" s="155"/>
      <c r="B8" s="158"/>
      <c r="C8" s="161"/>
      <c r="D8" s="164"/>
      <c r="E8" s="167"/>
      <c r="F8" s="170"/>
      <c r="G8" s="33" t="s">
        <v>8</v>
      </c>
      <c r="H8" s="32" t="s">
        <v>9</v>
      </c>
      <c r="I8" s="32" t="s">
        <v>3</v>
      </c>
      <c r="J8" s="32" t="s">
        <v>8</v>
      </c>
      <c r="K8" s="32" t="s">
        <v>9</v>
      </c>
      <c r="L8" s="32" t="s">
        <v>3</v>
      </c>
      <c r="M8" s="149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9"/>
    </row>
    <row r="9" spans="1:66" ht="23.25" customHeight="1" x14ac:dyDescent="0.25">
      <c r="A9" s="40">
        <v>1</v>
      </c>
      <c r="B9" s="110">
        <v>2</v>
      </c>
      <c r="C9" s="41">
        <v>3</v>
      </c>
      <c r="D9" s="110">
        <v>4</v>
      </c>
      <c r="E9" s="150">
        <v>5</v>
      </c>
      <c r="F9" s="150"/>
      <c r="G9" s="111">
        <v>6</v>
      </c>
      <c r="H9" s="16">
        <v>7</v>
      </c>
      <c r="I9" s="111">
        <v>8</v>
      </c>
      <c r="J9" s="151">
        <v>9</v>
      </c>
      <c r="K9" s="151"/>
      <c r="L9" s="151"/>
      <c r="M9" s="111">
        <v>10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9"/>
    </row>
    <row r="10" spans="1:66" ht="23.25" customHeight="1" x14ac:dyDescent="0.25">
      <c r="A10" s="188"/>
      <c r="B10" s="189"/>
      <c r="C10" s="190" t="s">
        <v>88</v>
      </c>
      <c r="D10" s="189"/>
      <c r="E10" s="189"/>
      <c r="F10" s="189"/>
      <c r="G10" s="38"/>
      <c r="H10" s="39"/>
      <c r="I10" s="38"/>
      <c r="J10" s="38"/>
      <c r="K10" s="38"/>
      <c r="L10" s="38"/>
      <c r="M10" s="3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9"/>
    </row>
    <row r="11" spans="1:66" ht="15.6" x14ac:dyDescent="0.25">
      <c r="A11" s="191"/>
      <c r="B11" s="192"/>
      <c r="C11" s="193" t="s">
        <v>32</v>
      </c>
      <c r="D11" s="192"/>
      <c r="E11" s="192"/>
      <c r="F11" s="192"/>
      <c r="G11" s="192"/>
      <c r="H11" s="192"/>
      <c r="I11" s="74"/>
      <c r="J11" s="104"/>
      <c r="K11" s="104"/>
      <c r="L11" s="104"/>
      <c r="M11" s="17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9"/>
    </row>
    <row r="12" spans="1:66" s="2" customFormat="1" ht="18.75" customHeight="1" x14ac:dyDescent="0.25">
      <c r="A12" s="73"/>
      <c r="B12" s="76"/>
      <c r="C12" s="77" t="s">
        <v>34</v>
      </c>
      <c r="D12" s="76"/>
      <c r="E12" s="76"/>
      <c r="F12" s="76"/>
      <c r="G12" s="194"/>
      <c r="H12" s="194"/>
      <c r="I12" s="105"/>
      <c r="J12" s="105"/>
      <c r="K12" s="105"/>
      <c r="L12" s="105"/>
      <c r="M12" s="17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3"/>
    </row>
    <row r="13" spans="1:66" ht="46.8" x14ac:dyDescent="0.25">
      <c r="A13" s="118">
        <v>1</v>
      </c>
      <c r="B13" s="142" t="s">
        <v>41</v>
      </c>
      <c r="C13" s="78" t="s">
        <v>83</v>
      </c>
      <c r="D13" s="112" t="s">
        <v>11</v>
      </c>
      <c r="E13" s="118" t="s">
        <v>30</v>
      </c>
      <c r="F13" s="109">
        <v>10555.6</v>
      </c>
      <c r="G13" s="48"/>
      <c r="H13" s="49"/>
      <c r="I13" s="106">
        <f>G13+H13</f>
        <v>0</v>
      </c>
      <c r="J13" s="106">
        <f>$F13*G13</f>
        <v>0</v>
      </c>
      <c r="K13" s="106">
        <f>$H13*F13</f>
        <v>0</v>
      </c>
      <c r="L13" s="106">
        <f t="shared" ref="L13" si="0">J13+K13</f>
        <v>0</v>
      </c>
      <c r="M13" s="2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9"/>
    </row>
    <row r="14" spans="1:66" ht="47.25" customHeight="1" x14ac:dyDescent="0.25">
      <c r="A14" s="118"/>
      <c r="B14" s="142"/>
      <c r="C14" s="78" t="s">
        <v>42</v>
      </c>
      <c r="D14" s="112" t="s">
        <v>11</v>
      </c>
      <c r="E14" s="118"/>
      <c r="F14" s="109">
        <v>10555.6</v>
      </c>
      <c r="G14" s="48"/>
      <c r="H14" s="49"/>
      <c r="I14" s="106">
        <f t="shared" ref="I14:I25" si="1">G14+H14</f>
        <v>0</v>
      </c>
      <c r="J14" s="106">
        <f t="shared" ref="J14:J25" si="2">$F14*G14</f>
        <v>0</v>
      </c>
      <c r="K14" s="106">
        <f t="shared" ref="K14:K25" si="3">$H14*F14</f>
        <v>0</v>
      </c>
      <c r="L14" s="106">
        <f t="shared" ref="L14:L25" si="4">J14+K14</f>
        <v>0</v>
      </c>
      <c r="M14" s="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9"/>
    </row>
    <row r="15" spans="1:66" ht="15.6" x14ac:dyDescent="0.25">
      <c r="A15" s="118"/>
      <c r="B15" s="142"/>
      <c r="C15" s="78" t="s">
        <v>68</v>
      </c>
      <c r="D15" s="112" t="s">
        <v>69</v>
      </c>
      <c r="E15" s="118"/>
      <c r="F15" s="109">
        <v>310.2</v>
      </c>
      <c r="G15" s="48"/>
      <c r="H15" s="49"/>
      <c r="I15" s="106">
        <f t="shared" si="1"/>
        <v>0</v>
      </c>
      <c r="J15" s="106">
        <f t="shared" si="2"/>
        <v>0</v>
      </c>
      <c r="K15" s="106">
        <f t="shared" si="3"/>
        <v>0</v>
      </c>
      <c r="L15" s="106">
        <f t="shared" si="4"/>
        <v>0</v>
      </c>
      <c r="M15" s="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9"/>
    </row>
    <row r="16" spans="1:66" ht="15.6" x14ac:dyDescent="0.25">
      <c r="A16" s="118"/>
      <c r="B16" s="142"/>
      <c r="C16" s="78" t="s">
        <v>70</v>
      </c>
      <c r="D16" s="112" t="s">
        <v>69</v>
      </c>
      <c r="E16" s="118"/>
      <c r="F16" s="109">
        <v>126.5</v>
      </c>
      <c r="G16" s="48"/>
      <c r="H16" s="49"/>
      <c r="I16" s="106">
        <f t="shared" si="1"/>
        <v>0</v>
      </c>
      <c r="J16" s="106">
        <f t="shared" si="2"/>
        <v>0</v>
      </c>
      <c r="K16" s="106">
        <f t="shared" si="3"/>
        <v>0</v>
      </c>
      <c r="L16" s="106">
        <f t="shared" si="4"/>
        <v>0</v>
      </c>
      <c r="M16" s="2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9"/>
    </row>
    <row r="17" spans="1:66" ht="46.8" x14ac:dyDescent="0.25">
      <c r="A17" s="118">
        <v>2</v>
      </c>
      <c r="B17" s="142" t="s">
        <v>43</v>
      </c>
      <c r="C17" s="78" t="s">
        <v>83</v>
      </c>
      <c r="D17" s="112" t="s">
        <v>11</v>
      </c>
      <c r="E17" s="118" t="s">
        <v>44</v>
      </c>
      <c r="F17" s="109">
        <v>44.4</v>
      </c>
      <c r="G17" s="48"/>
      <c r="H17" s="49"/>
      <c r="I17" s="106">
        <f t="shared" si="1"/>
        <v>0</v>
      </c>
      <c r="J17" s="106">
        <f t="shared" si="2"/>
        <v>0</v>
      </c>
      <c r="K17" s="106">
        <f t="shared" si="3"/>
        <v>0</v>
      </c>
      <c r="L17" s="106">
        <f t="shared" si="4"/>
        <v>0</v>
      </c>
      <c r="M17" s="2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9"/>
    </row>
    <row r="18" spans="1:66" ht="31.2" x14ac:dyDescent="0.25">
      <c r="A18" s="118"/>
      <c r="B18" s="142"/>
      <c r="C18" s="78" t="s">
        <v>45</v>
      </c>
      <c r="D18" s="112" t="s">
        <v>11</v>
      </c>
      <c r="E18" s="118"/>
      <c r="F18" s="109">
        <v>44.4</v>
      </c>
      <c r="G18" s="48"/>
      <c r="H18" s="49"/>
      <c r="I18" s="106">
        <f t="shared" si="1"/>
        <v>0</v>
      </c>
      <c r="J18" s="106">
        <f t="shared" si="2"/>
        <v>0</v>
      </c>
      <c r="K18" s="106">
        <f t="shared" si="3"/>
        <v>0</v>
      </c>
      <c r="L18" s="106">
        <f t="shared" si="4"/>
        <v>0</v>
      </c>
      <c r="M18" s="2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9"/>
    </row>
    <row r="19" spans="1:66" ht="18.600000000000001" x14ac:dyDescent="0.25">
      <c r="A19" s="118"/>
      <c r="B19" s="142"/>
      <c r="C19" s="78" t="s">
        <v>46</v>
      </c>
      <c r="D19" s="112" t="s">
        <v>47</v>
      </c>
      <c r="E19" s="118"/>
      <c r="F19" s="109">
        <v>44.4</v>
      </c>
      <c r="G19" s="48"/>
      <c r="H19" s="49"/>
      <c r="I19" s="106">
        <f t="shared" si="1"/>
        <v>0</v>
      </c>
      <c r="J19" s="106">
        <f t="shared" si="2"/>
        <v>0</v>
      </c>
      <c r="K19" s="106">
        <f t="shared" si="3"/>
        <v>0</v>
      </c>
      <c r="L19" s="106">
        <f t="shared" si="4"/>
        <v>0</v>
      </c>
      <c r="M19" s="2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9"/>
    </row>
    <row r="20" spans="1:66" ht="18.600000000000001" x14ac:dyDescent="0.25">
      <c r="A20" s="118"/>
      <c r="B20" s="142"/>
      <c r="C20" s="78" t="s">
        <v>48</v>
      </c>
      <c r="D20" s="112" t="s">
        <v>47</v>
      </c>
      <c r="E20" s="118"/>
      <c r="F20" s="109">
        <v>44.4</v>
      </c>
      <c r="G20" s="48"/>
      <c r="H20" s="49"/>
      <c r="I20" s="106">
        <f t="shared" si="1"/>
        <v>0</v>
      </c>
      <c r="J20" s="106">
        <f t="shared" si="2"/>
        <v>0</v>
      </c>
      <c r="K20" s="106">
        <f t="shared" si="3"/>
        <v>0</v>
      </c>
      <c r="L20" s="106">
        <f t="shared" si="4"/>
        <v>0</v>
      </c>
      <c r="M20" s="2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9"/>
    </row>
    <row r="21" spans="1:66" ht="18.600000000000001" x14ac:dyDescent="0.25">
      <c r="A21" s="118"/>
      <c r="B21" s="142"/>
      <c r="C21" s="78" t="s">
        <v>49</v>
      </c>
      <c r="D21" s="112" t="s">
        <v>47</v>
      </c>
      <c r="E21" s="118"/>
      <c r="F21" s="109">
        <v>44.4</v>
      </c>
      <c r="G21" s="48"/>
      <c r="H21" s="49"/>
      <c r="I21" s="106">
        <f t="shared" si="1"/>
        <v>0</v>
      </c>
      <c r="J21" s="106">
        <f t="shared" si="2"/>
        <v>0</v>
      </c>
      <c r="K21" s="106">
        <f t="shared" si="3"/>
        <v>0</v>
      </c>
      <c r="L21" s="106">
        <f t="shared" si="4"/>
        <v>0</v>
      </c>
      <c r="M21" s="2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9"/>
    </row>
    <row r="22" spans="1:66" ht="46.8" x14ac:dyDescent="0.25">
      <c r="A22" s="118">
        <v>3</v>
      </c>
      <c r="B22" s="143" t="s">
        <v>50</v>
      </c>
      <c r="C22" s="78" t="s">
        <v>83</v>
      </c>
      <c r="D22" s="112" t="s">
        <v>11</v>
      </c>
      <c r="E22" s="118" t="s">
        <v>29</v>
      </c>
      <c r="F22" s="109">
        <v>344.4</v>
      </c>
      <c r="G22" s="48"/>
      <c r="H22" s="49"/>
      <c r="I22" s="106">
        <f t="shared" si="1"/>
        <v>0</v>
      </c>
      <c r="J22" s="106">
        <f t="shared" si="2"/>
        <v>0</v>
      </c>
      <c r="K22" s="106">
        <f t="shared" si="3"/>
        <v>0</v>
      </c>
      <c r="L22" s="106">
        <f t="shared" si="4"/>
        <v>0</v>
      </c>
      <c r="M22" s="2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9"/>
    </row>
    <row r="23" spans="1:66" ht="33.75" customHeight="1" x14ac:dyDescent="0.25">
      <c r="A23" s="118"/>
      <c r="B23" s="143"/>
      <c r="C23" s="78" t="s">
        <v>27</v>
      </c>
      <c r="D23" s="112" t="s">
        <v>11</v>
      </c>
      <c r="E23" s="118"/>
      <c r="F23" s="109">
        <v>344.4</v>
      </c>
      <c r="G23" s="48"/>
      <c r="H23" s="49"/>
      <c r="I23" s="106">
        <f t="shared" si="1"/>
        <v>0</v>
      </c>
      <c r="J23" s="106">
        <f t="shared" si="2"/>
        <v>0</v>
      </c>
      <c r="K23" s="106">
        <f t="shared" si="3"/>
        <v>0</v>
      </c>
      <c r="L23" s="106">
        <f t="shared" si="4"/>
        <v>0</v>
      </c>
      <c r="M23" s="2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9"/>
    </row>
    <row r="24" spans="1:66" ht="38.25" customHeight="1" x14ac:dyDescent="0.25">
      <c r="A24" s="142">
        <v>4</v>
      </c>
      <c r="B24" s="143" t="s">
        <v>51</v>
      </c>
      <c r="C24" s="78" t="s">
        <v>52</v>
      </c>
      <c r="D24" s="112" t="s">
        <v>47</v>
      </c>
      <c r="E24" s="118" t="s">
        <v>28</v>
      </c>
      <c r="F24" s="113">
        <f>64.6+3.4</f>
        <v>68</v>
      </c>
      <c r="G24" s="48"/>
      <c r="H24" s="49"/>
      <c r="I24" s="106">
        <f t="shared" si="1"/>
        <v>0</v>
      </c>
      <c r="J24" s="106">
        <f t="shared" si="2"/>
        <v>0</v>
      </c>
      <c r="K24" s="106">
        <f t="shared" si="3"/>
        <v>0</v>
      </c>
      <c r="L24" s="106">
        <f t="shared" si="4"/>
        <v>0</v>
      </c>
      <c r="M24" s="2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9"/>
    </row>
    <row r="25" spans="1:66" ht="38.25" customHeight="1" x14ac:dyDescent="0.25">
      <c r="A25" s="142"/>
      <c r="B25" s="143"/>
      <c r="C25" s="78" t="s">
        <v>53</v>
      </c>
      <c r="D25" s="112" t="s">
        <v>47</v>
      </c>
      <c r="E25" s="118"/>
      <c r="F25" s="113">
        <f>64.6+3.4</f>
        <v>68</v>
      </c>
      <c r="G25" s="48"/>
      <c r="H25" s="49"/>
      <c r="I25" s="106">
        <f t="shared" si="1"/>
        <v>0</v>
      </c>
      <c r="J25" s="106">
        <f t="shared" si="2"/>
        <v>0</v>
      </c>
      <c r="K25" s="106">
        <f t="shared" si="3"/>
        <v>0</v>
      </c>
      <c r="L25" s="106">
        <f t="shared" si="4"/>
        <v>0</v>
      </c>
      <c r="M25" s="2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9"/>
    </row>
    <row r="26" spans="1:66" ht="15.6" x14ac:dyDescent="0.25">
      <c r="A26" s="73"/>
      <c r="B26" s="74"/>
      <c r="C26" s="75" t="s">
        <v>38</v>
      </c>
      <c r="D26" s="74"/>
      <c r="E26" s="74"/>
      <c r="F26" s="74"/>
      <c r="G26" s="192"/>
      <c r="H26" s="192"/>
      <c r="I26" s="74"/>
      <c r="J26" s="104"/>
      <c r="K26" s="104"/>
      <c r="L26" s="104"/>
      <c r="M26" s="17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9"/>
    </row>
    <row r="27" spans="1:66" ht="31.2" x14ac:dyDescent="0.25">
      <c r="A27" s="144" t="s">
        <v>114</v>
      </c>
      <c r="B27" s="142" t="s">
        <v>54</v>
      </c>
      <c r="C27" s="79" t="s">
        <v>55</v>
      </c>
      <c r="D27" s="112" t="s">
        <v>33</v>
      </c>
      <c r="E27" s="141">
        <v>306</v>
      </c>
      <c r="F27" s="141"/>
      <c r="G27" s="48"/>
      <c r="H27" s="49"/>
      <c r="I27" s="106">
        <f t="shared" ref="I27" si="5">G27+H27</f>
        <v>0</v>
      </c>
      <c r="J27" s="106">
        <f>$E27*G27</f>
        <v>0</v>
      </c>
      <c r="K27" s="106">
        <f>$H27*E27</f>
        <v>0</v>
      </c>
      <c r="L27" s="106">
        <f t="shared" ref="L27" si="6">J27+K27</f>
        <v>0</v>
      </c>
      <c r="M27" s="2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9"/>
    </row>
    <row r="28" spans="1:66" ht="31.2" x14ac:dyDescent="0.25">
      <c r="A28" s="144"/>
      <c r="B28" s="142"/>
      <c r="C28" s="79" t="s">
        <v>56</v>
      </c>
      <c r="D28" s="112" t="s">
        <v>33</v>
      </c>
      <c r="E28" s="141">
        <v>234</v>
      </c>
      <c r="F28" s="141"/>
      <c r="G28" s="48"/>
      <c r="H28" s="49"/>
      <c r="I28" s="106">
        <f t="shared" ref="I28:I35" si="7">G28+H28</f>
        <v>0</v>
      </c>
      <c r="J28" s="106">
        <f t="shared" ref="J28:J36" si="8">$E28*G28</f>
        <v>0</v>
      </c>
      <c r="K28" s="106">
        <f t="shared" ref="K28:K36" si="9">$H28*E28</f>
        <v>0</v>
      </c>
      <c r="L28" s="106">
        <f t="shared" ref="L28:L36" si="10">J28+K28</f>
        <v>0</v>
      </c>
      <c r="M28" s="2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9"/>
    </row>
    <row r="29" spans="1:66" ht="31.2" x14ac:dyDescent="0.25">
      <c r="A29" s="144"/>
      <c r="B29" s="142"/>
      <c r="C29" s="79" t="s">
        <v>57</v>
      </c>
      <c r="D29" s="112" t="s">
        <v>33</v>
      </c>
      <c r="E29" s="141">
        <v>28</v>
      </c>
      <c r="F29" s="141"/>
      <c r="G29" s="48"/>
      <c r="H29" s="49"/>
      <c r="I29" s="106">
        <f t="shared" si="7"/>
        <v>0</v>
      </c>
      <c r="J29" s="106">
        <f t="shared" si="8"/>
        <v>0</v>
      </c>
      <c r="K29" s="106">
        <f t="shared" si="9"/>
        <v>0</v>
      </c>
      <c r="L29" s="106">
        <f t="shared" si="10"/>
        <v>0</v>
      </c>
      <c r="M29" s="2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9"/>
    </row>
    <row r="30" spans="1:66" ht="31.2" x14ac:dyDescent="0.25">
      <c r="A30" s="144"/>
      <c r="B30" s="142"/>
      <c r="C30" s="79" t="s">
        <v>58</v>
      </c>
      <c r="D30" s="112" t="s">
        <v>33</v>
      </c>
      <c r="E30" s="141">
        <v>105</v>
      </c>
      <c r="F30" s="141"/>
      <c r="G30" s="48"/>
      <c r="H30" s="49"/>
      <c r="I30" s="106">
        <f t="shared" si="7"/>
        <v>0</v>
      </c>
      <c r="J30" s="106">
        <f t="shared" si="8"/>
        <v>0</v>
      </c>
      <c r="K30" s="106">
        <f t="shared" si="9"/>
        <v>0</v>
      </c>
      <c r="L30" s="106">
        <f t="shared" si="10"/>
        <v>0</v>
      </c>
      <c r="M30" s="2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9"/>
    </row>
    <row r="31" spans="1:66" ht="31.2" x14ac:dyDescent="0.25">
      <c r="A31" s="144"/>
      <c r="B31" s="142"/>
      <c r="C31" s="79" t="s">
        <v>59</v>
      </c>
      <c r="D31" s="112" t="s">
        <v>33</v>
      </c>
      <c r="E31" s="141">
        <v>5</v>
      </c>
      <c r="F31" s="141"/>
      <c r="G31" s="48"/>
      <c r="H31" s="49"/>
      <c r="I31" s="106">
        <f t="shared" si="7"/>
        <v>0</v>
      </c>
      <c r="J31" s="106">
        <f t="shared" si="8"/>
        <v>0</v>
      </c>
      <c r="K31" s="106">
        <f t="shared" si="9"/>
        <v>0</v>
      </c>
      <c r="L31" s="106">
        <f t="shared" si="10"/>
        <v>0</v>
      </c>
      <c r="M31" s="2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9"/>
    </row>
    <row r="32" spans="1:66" ht="31.2" x14ac:dyDescent="0.25">
      <c r="A32" s="144"/>
      <c r="B32" s="142"/>
      <c r="C32" s="79" t="s">
        <v>60</v>
      </c>
      <c r="D32" s="112" t="s">
        <v>33</v>
      </c>
      <c r="E32" s="141">
        <v>15</v>
      </c>
      <c r="F32" s="141"/>
      <c r="G32" s="48"/>
      <c r="H32" s="49"/>
      <c r="I32" s="106">
        <f t="shared" si="7"/>
        <v>0</v>
      </c>
      <c r="J32" s="106">
        <f t="shared" si="8"/>
        <v>0</v>
      </c>
      <c r="K32" s="106">
        <f t="shared" si="9"/>
        <v>0</v>
      </c>
      <c r="L32" s="106">
        <f t="shared" si="10"/>
        <v>0</v>
      </c>
      <c r="M32" s="2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9"/>
    </row>
    <row r="33" spans="1:66" ht="31.2" x14ac:dyDescent="0.25">
      <c r="A33" s="144"/>
      <c r="B33" s="142"/>
      <c r="C33" s="79" t="s">
        <v>61</v>
      </c>
      <c r="D33" s="112" t="s">
        <v>33</v>
      </c>
      <c r="E33" s="141">
        <v>9</v>
      </c>
      <c r="F33" s="141"/>
      <c r="G33" s="48"/>
      <c r="H33" s="49"/>
      <c r="I33" s="106">
        <f t="shared" si="7"/>
        <v>0</v>
      </c>
      <c r="J33" s="106">
        <f t="shared" si="8"/>
        <v>0</v>
      </c>
      <c r="K33" s="106">
        <f t="shared" si="9"/>
        <v>0</v>
      </c>
      <c r="L33" s="106">
        <f t="shared" si="10"/>
        <v>0</v>
      </c>
      <c r="M33" s="2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9"/>
    </row>
    <row r="34" spans="1:66" ht="31.2" x14ac:dyDescent="0.25">
      <c r="A34" s="144"/>
      <c r="B34" s="142"/>
      <c r="C34" s="79" t="s">
        <v>62</v>
      </c>
      <c r="D34" s="112" t="s">
        <v>33</v>
      </c>
      <c r="E34" s="141">
        <v>18</v>
      </c>
      <c r="F34" s="141"/>
      <c r="G34" s="48"/>
      <c r="H34" s="49"/>
      <c r="I34" s="106">
        <f t="shared" si="7"/>
        <v>0</v>
      </c>
      <c r="J34" s="106">
        <f t="shared" si="8"/>
        <v>0</v>
      </c>
      <c r="K34" s="106">
        <f t="shared" si="9"/>
        <v>0</v>
      </c>
      <c r="L34" s="106">
        <f t="shared" si="10"/>
        <v>0</v>
      </c>
      <c r="M34" s="2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9"/>
    </row>
    <row r="35" spans="1:66" ht="31.2" x14ac:dyDescent="0.25">
      <c r="A35" s="144"/>
      <c r="B35" s="142"/>
      <c r="C35" s="79" t="s">
        <v>63</v>
      </c>
      <c r="D35" s="112" t="s">
        <v>33</v>
      </c>
      <c r="E35" s="141">
        <v>15</v>
      </c>
      <c r="F35" s="141"/>
      <c r="G35" s="48"/>
      <c r="H35" s="49"/>
      <c r="I35" s="106">
        <f t="shared" si="7"/>
        <v>0</v>
      </c>
      <c r="J35" s="106">
        <f t="shared" si="8"/>
        <v>0</v>
      </c>
      <c r="K35" s="106">
        <f t="shared" si="9"/>
        <v>0</v>
      </c>
      <c r="L35" s="106">
        <f t="shared" si="10"/>
        <v>0</v>
      </c>
      <c r="M35" s="2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9"/>
    </row>
    <row r="36" spans="1:66" ht="31.2" x14ac:dyDescent="0.25">
      <c r="A36" s="144"/>
      <c r="B36" s="142"/>
      <c r="C36" s="79" t="s">
        <v>64</v>
      </c>
      <c r="D36" s="112" t="s">
        <v>33</v>
      </c>
      <c r="E36" s="141">
        <v>1</v>
      </c>
      <c r="F36" s="141"/>
      <c r="G36" s="48"/>
      <c r="H36" s="49"/>
      <c r="I36" s="106">
        <f>G36+H36</f>
        <v>0</v>
      </c>
      <c r="J36" s="106">
        <f t="shared" si="8"/>
        <v>0</v>
      </c>
      <c r="K36" s="106">
        <f t="shared" si="9"/>
        <v>0</v>
      </c>
      <c r="L36" s="106">
        <f t="shared" si="10"/>
        <v>0</v>
      </c>
      <c r="M36" s="2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9"/>
    </row>
    <row r="37" spans="1:66" ht="15.6" x14ac:dyDescent="0.25">
      <c r="A37" s="73"/>
      <c r="B37" s="74"/>
      <c r="C37" s="75" t="s">
        <v>39</v>
      </c>
      <c r="D37" s="74"/>
      <c r="E37" s="74"/>
      <c r="F37" s="74"/>
      <c r="G37" s="192"/>
      <c r="H37" s="192"/>
      <c r="I37" s="74"/>
      <c r="J37" s="104"/>
      <c r="K37" s="104"/>
      <c r="L37" s="104"/>
      <c r="M37" s="17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9"/>
    </row>
    <row r="38" spans="1:66" ht="31.2" x14ac:dyDescent="0.25">
      <c r="A38" s="126" t="s">
        <v>36</v>
      </c>
      <c r="B38" s="121" t="s">
        <v>71</v>
      </c>
      <c r="C38" s="78" t="s">
        <v>72</v>
      </c>
      <c r="D38" s="112" t="s">
        <v>10</v>
      </c>
      <c r="E38" s="118" t="s">
        <v>73</v>
      </c>
      <c r="F38" s="113">
        <v>60</v>
      </c>
      <c r="G38" s="48"/>
      <c r="H38" s="49"/>
      <c r="I38" s="106">
        <f t="shared" ref="I38" si="11">G38+H38</f>
        <v>0</v>
      </c>
      <c r="J38" s="106">
        <f>$F38*G38</f>
        <v>0</v>
      </c>
      <c r="K38" s="106">
        <f>$H38*F38</f>
        <v>0</v>
      </c>
      <c r="L38" s="106">
        <f t="shared" ref="L38" si="12">J38+K38</f>
        <v>0</v>
      </c>
      <c r="M38" s="2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9"/>
    </row>
    <row r="39" spans="1:66" ht="15.6" x14ac:dyDescent="0.25">
      <c r="A39" s="124"/>
      <c r="B39" s="123"/>
      <c r="C39" s="78" t="s">
        <v>74</v>
      </c>
      <c r="D39" s="112" t="s">
        <v>10</v>
      </c>
      <c r="E39" s="118"/>
      <c r="F39" s="113">
        <v>60</v>
      </c>
      <c r="G39" s="48"/>
      <c r="H39" s="49"/>
      <c r="I39" s="106">
        <f t="shared" ref="I39:I40" si="13">G39+H39</f>
        <v>0</v>
      </c>
      <c r="J39" s="106">
        <f>$F39*G39</f>
        <v>0</v>
      </c>
      <c r="K39" s="106">
        <f>$H39*F39</f>
        <v>0</v>
      </c>
      <c r="L39" s="106">
        <f t="shared" ref="L39:L40" si="14">J39+K39</f>
        <v>0</v>
      </c>
      <c r="M39" s="2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9"/>
    </row>
    <row r="40" spans="1:66" ht="46.8" x14ac:dyDescent="0.25">
      <c r="A40" s="124" t="s">
        <v>37</v>
      </c>
      <c r="B40" s="121" t="s">
        <v>54</v>
      </c>
      <c r="C40" s="79" t="s">
        <v>65</v>
      </c>
      <c r="D40" s="112" t="s">
        <v>33</v>
      </c>
      <c r="E40" s="141">
        <v>10</v>
      </c>
      <c r="F40" s="141"/>
      <c r="G40" s="48"/>
      <c r="H40" s="49"/>
      <c r="I40" s="106">
        <f t="shared" si="13"/>
        <v>0</v>
      </c>
      <c r="J40" s="106">
        <f t="shared" ref="J40" si="15">$E40*G40</f>
        <v>0</v>
      </c>
      <c r="K40" s="106">
        <f t="shared" ref="K40" si="16">$H40*E40</f>
        <v>0</v>
      </c>
      <c r="L40" s="106">
        <f t="shared" si="14"/>
        <v>0</v>
      </c>
      <c r="M40" s="2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9"/>
    </row>
    <row r="41" spans="1:66" ht="46.8" x14ac:dyDescent="0.25">
      <c r="A41" s="124"/>
      <c r="B41" s="122"/>
      <c r="C41" s="80" t="s">
        <v>66</v>
      </c>
      <c r="D41" s="112" t="s">
        <v>35</v>
      </c>
      <c r="E41" s="145">
        <f>(32.25+14.85)*5/1000</f>
        <v>0.23549999999999999</v>
      </c>
      <c r="F41" s="145"/>
      <c r="G41" s="48"/>
      <c r="H41" s="49"/>
      <c r="I41" s="106">
        <f t="shared" ref="I41:I47" si="17">G41+H41</f>
        <v>0</v>
      </c>
      <c r="J41" s="106">
        <f t="shared" ref="J41:J47" si="18">$E41*G41</f>
        <v>0</v>
      </c>
      <c r="K41" s="106">
        <f t="shared" ref="K41:K47" si="19">$H41*E41</f>
        <v>0</v>
      </c>
      <c r="L41" s="106">
        <f t="shared" ref="L41:L47" si="20">J41+K41</f>
        <v>0</v>
      </c>
      <c r="M41" s="2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9"/>
    </row>
    <row r="42" spans="1:66" ht="31.2" x14ac:dyDescent="0.25">
      <c r="A42" s="124"/>
      <c r="B42" s="122"/>
      <c r="C42" s="80" t="s">
        <v>75</v>
      </c>
      <c r="D42" s="112" t="s">
        <v>76</v>
      </c>
      <c r="E42" s="141">
        <v>631</v>
      </c>
      <c r="F42" s="141"/>
      <c r="G42" s="48"/>
      <c r="H42" s="49"/>
      <c r="I42" s="106">
        <f t="shared" si="17"/>
        <v>0</v>
      </c>
      <c r="J42" s="106">
        <f t="shared" si="18"/>
        <v>0</v>
      </c>
      <c r="K42" s="106">
        <f t="shared" si="19"/>
        <v>0</v>
      </c>
      <c r="L42" s="106">
        <f t="shared" si="20"/>
        <v>0</v>
      </c>
      <c r="M42" s="2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9"/>
    </row>
    <row r="43" spans="1:66" ht="31.2" x14ac:dyDescent="0.25">
      <c r="A43" s="124"/>
      <c r="B43" s="122"/>
      <c r="C43" s="80" t="s">
        <v>77</v>
      </c>
      <c r="D43" s="112" t="s">
        <v>33</v>
      </c>
      <c r="E43" s="141">
        <v>631</v>
      </c>
      <c r="F43" s="141"/>
      <c r="G43" s="48"/>
      <c r="H43" s="49"/>
      <c r="I43" s="106">
        <f t="shared" si="17"/>
        <v>0</v>
      </c>
      <c r="J43" s="106">
        <f t="shared" si="18"/>
        <v>0</v>
      </c>
      <c r="K43" s="106">
        <f t="shared" si="19"/>
        <v>0</v>
      </c>
      <c r="L43" s="106">
        <f t="shared" si="20"/>
        <v>0</v>
      </c>
      <c r="M43" s="2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9"/>
    </row>
    <row r="44" spans="1:66" ht="31.2" x14ac:dyDescent="0.25">
      <c r="A44" s="124"/>
      <c r="B44" s="122"/>
      <c r="C44" s="80" t="s">
        <v>78</v>
      </c>
      <c r="D44" s="112" t="s">
        <v>76</v>
      </c>
      <c r="E44" s="141">
        <v>631</v>
      </c>
      <c r="F44" s="141"/>
      <c r="G44" s="48"/>
      <c r="H44" s="49"/>
      <c r="I44" s="106">
        <f t="shared" si="17"/>
        <v>0</v>
      </c>
      <c r="J44" s="106">
        <f t="shared" si="18"/>
        <v>0</v>
      </c>
      <c r="K44" s="106">
        <f t="shared" si="19"/>
        <v>0</v>
      </c>
      <c r="L44" s="106">
        <f t="shared" si="20"/>
        <v>0</v>
      </c>
      <c r="M44" s="2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9"/>
    </row>
    <row r="45" spans="1:66" ht="15.6" x14ac:dyDescent="0.25">
      <c r="A45" s="124"/>
      <c r="B45" s="122"/>
      <c r="C45" s="80" t="s">
        <v>79</v>
      </c>
      <c r="D45" s="112" t="s">
        <v>33</v>
      </c>
      <c r="E45" s="141">
        <v>9</v>
      </c>
      <c r="F45" s="141"/>
      <c r="G45" s="48"/>
      <c r="H45" s="49"/>
      <c r="I45" s="106">
        <f t="shared" si="17"/>
        <v>0</v>
      </c>
      <c r="J45" s="106">
        <f t="shared" si="18"/>
        <v>0</v>
      </c>
      <c r="K45" s="106">
        <f t="shared" si="19"/>
        <v>0</v>
      </c>
      <c r="L45" s="106">
        <f t="shared" si="20"/>
        <v>0</v>
      </c>
      <c r="M45" s="2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9"/>
    </row>
    <row r="46" spans="1:66" ht="31.2" x14ac:dyDescent="0.25">
      <c r="A46" s="124"/>
      <c r="B46" s="122"/>
      <c r="C46" s="80" t="s">
        <v>80</v>
      </c>
      <c r="D46" s="112" t="s">
        <v>76</v>
      </c>
      <c r="E46" s="141">
        <v>3</v>
      </c>
      <c r="F46" s="141"/>
      <c r="G46" s="48"/>
      <c r="H46" s="49"/>
      <c r="I46" s="106">
        <f t="shared" si="17"/>
        <v>0</v>
      </c>
      <c r="J46" s="106">
        <f t="shared" si="18"/>
        <v>0</v>
      </c>
      <c r="K46" s="106">
        <f t="shared" si="19"/>
        <v>0</v>
      </c>
      <c r="L46" s="106">
        <f t="shared" si="20"/>
        <v>0</v>
      </c>
      <c r="M46" s="2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9"/>
    </row>
    <row r="47" spans="1:66" ht="15.6" x14ac:dyDescent="0.25">
      <c r="A47" s="125"/>
      <c r="B47" s="123"/>
      <c r="C47" s="80" t="s">
        <v>81</v>
      </c>
      <c r="D47" s="112" t="s">
        <v>33</v>
      </c>
      <c r="E47" s="141">
        <v>3</v>
      </c>
      <c r="F47" s="141"/>
      <c r="G47" s="48"/>
      <c r="H47" s="49"/>
      <c r="I47" s="106">
        <f t="shared" si="17"/>
        <v>0</v>
      </c>
      <c r="J47" s="106">
        <f t="shared" si="18"/>
        <v>0</v>
      </c>
      <c r="K47" s="106">
        <f t="shared" si="19"/>
        <v>0</v>
      </c>
      <c r="L47" s="106">
        <f t="shared" si="20"/>
        <v>0</v>
      </c>
      <c r="M47" s="2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9"/>
    </row>
    <row r="48" spans="1:66" ht="15.6" x14ac:dyDescent="0.25">
      <c r="A48" s="73"/>
      <c r="B48" s="74"/>
      <c r="C48" s="75" t="s">
        <v>40</v>
      </c>
      <c r="D48" s="74"/>
      <c r="E48" s="74"/>
      <c r="F48" s="74"/>
      <c r="G48" s="192"/>
      <c r="H48" s="192"/>
      <c r="I48" s="74"/>
      <c r="J48" s="104"/>
      <c r="K48" s="104"/>
      <c r="L48" s="104"/>
      <c r="M48" s="17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9"/>
    </row>
    <row r="49" spans="1:66" ht="62.4" x14ac:dyDescent="0.25">
      <c r="A49" s="115" t="s">
        <v>82</v>
      </c>
      <c r="B49" s="114" t="s">
        <v>115</v>
      </c>
      <c r="C49" s="79" t="s">
        <v>140</v>
      </c>
      <c r="D49" s="112" t="s">
        <v>10</v>
      </c>
      <c r="E49" s="144" t="s">
        <v>67</v>
      </c>
      <c r="F49" s="144"/>
      <c r="G49" s="48"/>
      <c r="H49" s="49"/>
      <c r="I49" s="106">
        <f t="shared" ref="I49" si="21">G49+H49</f>
        <v>0</v>
      </c>
      <c r="J49" s="106">
        <f t="shared" ref="J49" si="22">$E49*G49</f>
        <v>0</v>
      </c>
      <c r="K49" s="106">
        <f t="shared" ref="K49" si="23">$H49*E49</f>
        <v>0</v>
      </c>
      <c r="L49" s="106">
        <f t="shared" ref="L49" si="24">J49+K49</f>
        <v>0</v>
      </c>
      <c r="M49" s="2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9"/>
    </row>
    <row r="50" spans="1:66" ht="15.6" x14ac:dyDescent="0.25">
      <c r="A50" s="73"/>
      <c r="B50" s="74"/>
      <c r="C50" s="75" t="s">
        <v>89</v>
      </c>
      <c r="D50" s="74"/>
      <c r="E50" s="74"/>
      <c r="F50" s="74"/>
      <c r="G50" s="192"/>
      <c r="H50" s="192"/>
      <c r="I50" s="74"/>
      <c r="J50" s="104"/>
      <c r="K50" s="104"/>
      <c r="L50" s="104"/>
      <c r="M50" s="17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9"/>
    </row>
    <row r="51" spans="1:66" ht="31.2" x14ac:dyDescent="0.25">
      <c r="A51" s="115"/>
      <c r="B51" s="81"/>
      <c r="C51" s="79" t="s">
        <v>75</v>
      </c>
      <c r="D51" s="112" t="s">
        <v>76</v>
      </c>
      <c r="E51" s="141" t="s">
        <v>90</v>
      </c>
      <c r="F51" s="141"/>
      <c r="G51" s="48"/>
      <c r="H51" s="49"/>
      <c r="I51" s="106">
        <f t="shared" ref="I51" si="25">G51+H51</f>
        <v>0</v>
      </c>
      <c r="J51" s="106">
        <f t="shared" ref="J51" si="26">$E51*G51</f>
        <v>0</v>
      </c>
      <c r="K51" s="106">
        <f t="shared" ref="K51" si="27">$H51*E51</f>
        <v>0</v>
      </c>
      <c r="L51" s="106">
        <f t="shared" ref="L51" si="28">J51+K51</f>
        <v>0</v>
      </c>
      <c r="M51" s="2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9"/>
    </row>
    <row r="52" spans="1:66" ht="31.2" x14ac:dyDescent="0.25">
      <c r="A52" s="115"/>
      <c r="B52" s="81"/>
      <c r="C52" s="79" t="s">
        <v>77</v>
      </c>
      <c r="D52" s="112" t="s">
        <v>33</v>
      </c>
      <c r="E52" s="141" t="s">
        <v>90</v>
      </c>
      <c r="F52" s="141"/>
      <c r="G52" s="48"/>
      <c r="H52" s="49"/>
      <c r="I52" s="106">
        <f t="shared" ref="I52:I54" si="29">G52+H52</f>
        <v>0</v>
      </c>
      <c r="J52" s="106">
        <f t="shared" ref="J52:J54" si="30">$E52*G52</f>
        <v>0</v>
      </c>
      <c r="K52" s="106">
        <f t="shared" ref="K52:K54" si="31">$H52*E52</f>
        <v>0</v>
      </c>
      <c r="L52" s="106">
        <f t="shared" ref="L52:L55" si="32">J52+K52</f>
        <v>0</v>
      </c>
      <c r="M52" s="2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9"/>
    </row>
    <row r="53" spans="1:66" ht="31.2" x14ac:dyDescent="0.25">
      <c r="A53" s="115"/>
      <c r="B53" s="81"/>
      <c r="C53" s="79" t="s">
        <v>78</v>
      </c>
      <c r="D53" s="112" t="s">
        <v>76</v>
      </c>
      <c r="E53" s="141" t="s">
        <v>90</v>
      </c>
      <c r="F53" s="141"/>
      <c r="G53" s="48"/>
      <c r="H53" s="49"/>
      <c r="I53" s="106">
        <f t="shared" si="29"/>
        <v>0</v>
      </c>
      <c r="J53" s="106">
        <f t="shared" si="30"/>
        <v>0</v>
      </c>
      <c r="K53" s="106">
        <f t="shared" si="31"/>
        <v>0</v>
      </c>
      <c r="L53" s="106">
        <f t="shared" si="32"/>
        <v>0</v>
      </c>
      <c r="M53" s="2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9"/>
    </row>
    <row r="54" spans="1:66" ht="15.6" x14ac:dyDescent="0.25">
      <c r="A54" s="115"/>
      <c r="B54" s="81"/>
      <c r="C54" s="79" t="s">
        <v>91</v>
      </c>
      <c r="D54" s="112" t="s">
        <v>92</v>
      </c>
      <c r="E54" s="141" t="s">
        <v>93</v>
      </c>
      <c r="F54" s="141"/>
      <c r="G54" s="48"/>
      <c r="H54" s="49"/>
      <c r="I54" s="106">
        <f t="shared" si="29"/>
        <v>0</v>
      </c>
      <c r="J54" s="106">
        <f t="shared" si="30"/>
        <v>0</v>
      </c>
      <c r="K54" s="106">
        <f t="shared" si="31"/>
        <v>0</v>
      </c>
      <c r="L54" s="106">
        <f t="shared" si="32"/>
        <v>0</v>
      </c>
      <c r="M54" s="2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9"/>
    </row>
    <row r="55" spans="1:66" ht="15.6" x14ac:dyDescent="0.25">
      <c r="A55" s="82"/>
      <c r="B55" s="83"/>
      <c r="C55" s="84" t="s">
        <v>147</v>
      </c>
      <c r="D55" s="85"/>
      <c r="E55" s="86"/>
      <c r="F55" s="86"/>
      <c r="G55" s="195"/>
      <c r="H55" s="196"/>
      <c r="I55" s="107"/>
      <c r="J55" s="107">
        <f>SUM(J13:J54)</f>
        <v>0</v>
      </c>
      <c r="K55" s="107">
        <f>SUM(K13:K54)</f>
        <v>0</v>
      </c>
      <c r="L55" s="107">
        <f t="shared" si="32"/>
        <v>0</v>
      </c>
      <c r="M55" s="46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9"/>
    </row>
    <row r="56" spans="1:66" ht="23.25" customHeight="1" x14ac:dyDescent="0.25">
      <c r="A56" s="70"/>
      <c r="B56" s="71"/>
      <c r="C56" s="72" t="s">
        <v>94</v>
      </c>
      <c r="D56" s="71"/>
      <c r="E56" s="71"/>
      <c r="F56" s="71"/>
      <c r="G56" s="38"/>
      <c r="H56" s="39"/>
      <c r="I56" s="103"/>
      <c r="J56" s="103"/>
      <c r="K56" s="103"/>
      <c r="L56" s="103"/>
      <c r="M56" s="3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9"/>
    </row>
    <row r="57" spans="1:66" ht="15.6" x14ac:dyDescent="0.25">
      <c r="A57" s="73"/>
      <c r="B57" s="74"/>
      <c r="C57" s="75" t="s">
        <v>32</v>
      </c>
      <c r="D57" s="74"/>
      <c r="E57" s="74"/>
      <c r="F57" s="74"/>
      <c r="G57" s="192"/>
      <c r="H57" s="192"/>
      <c r="I57" s="74"/>
      <c r="J57" s="104"/>
      <c r="K57" s="104"/>
      <c r="L57" s="104"/>
      <c r="M57" s="17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9"/>
    </row>
    <row r="58" spans="1:66" ht="15.75" customHeight="1" x14ac:dyDescent="0.3">
      <c r="A58" s="130" t="s">
        <v>95</v>
      </c>
      <c r="B58" s="130" t="s">
        <v>96</v>
      </c>
      <c r="C58" s="87" t="s">
        <v>97</v>
      </c>
      <c r="D58" s="88" t="s">
        <v>10</v>
      </c>
      <c r="E58" s="177">
        <v>10966</v>
      </c>
      <c r="F58" s="177"/>
      <c r="G58" s="50"/>
      <c r="H58" s="51"/>
      <c r="I58" s="106">
        <f t="shared" ref="I58" si="33">G58+H58</f>
        <v>0</v>
      </c>
      <c r="J58" s="106">
        <f t="shared" ref="J58" si="34">$E58*G58</f>
        <v>0</v>
      </c>
      <c r="K58" s="106">
        <f t="shared" ref="K58" si="35">$H58*E58</f>
        <v>0</v>
      </c>
      <c r="L58" s="106">
        <f t="shared" ref="L58" si="36">J58+K58</f>
        <v>0</v>
      </c>
      <c r="M58" s="42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9"/>
    </row>
    <row r="59" spans="1:66" ht="46.8" x14ac:dyDescent="0.3">
      <c r="A59" s="130"/>
      <c r="B59" s="130"/>
      <c r="C59" s="87" t="s">
        <v>98</v>
      </c>
      <c r="D59" s="88" t="s">
        <v>10</v>
      </c>
      <c r="E59" s="177">
        <v>10966</v>
      </c>
      <c r="F59" s="177"/>
      <c r="G59" s="50"/>
      <c r="H59" s="51"/>
      <c r="I59" s="106">
        <f t="shared" ref="I59:I71" si="37">G59+H59</f>
        <v>0</v>
      </c>
      <c r="J59" s="106">
        <f t="shared" ref="J59:J71" si="38">$E59*G59</f>
        <v>0</v>
      </c>
      <c r="K59" s="106">
        <f t="shared" ref="K59:K71" si="39">$H59*E59</f>
        <v>0</v>
      </c>
      <c r="L59" s="106">
        <f t="shared" ref="L59:L71" si="40">J59+K59</f>
        <v>0</v>
      </c>
      <c r="M59" s="42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9"/>
    </row>
    <row r="60" spans="1:66" ht="15.75" customHeight="1" x14ac:dyDescent="0.3">
      <c r="A60" s="130" t="s">
        <v>99</v>
      </c>
      <c r="B60" s="130" t="s">
        <v>100</v>
      </c>
      <c r="C60" s="87" t="s">
        <v>101</v>
      </c>
      <c r="D60" s="88" t="s">
        <v>10</v>
      </c>
      <c r="E60" s="177">
        <v>30.6</v>
      </c>
      <c r="F60" s="177"/>
      <c r="G60" s="50"/>
      <c r="H60" s="51"/>
      <c r="I60" s="106">
        <f t="shared" si="37"/>
        <v>0</v>
      </c>
      <c r="J60" s="106">
        <f t="shared" si="38"/>
        <v>0</v>
      </c>
      <c r="K60" s="106">
        <f t="shared" si="39"/>
        <v>0</v>
      </c>
      <c r="L60" s="106">
        <f t="shared" si="40"/>
        <v>0</v>
      </c>
      <c r="M60" s="42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9"/>
    </row>
    <row r="61" spans="1:66" ht="15.6" x14ac:dyDescent="0.3">
      <c r="A61" s="130"/>
      <c r="B61" s="130"/>
      <c r="C61" s="87" t="s">
        <v>102</v>
      </c>
      <c r="D61" s="88" t="s">
        <v>10</v>
      </c>
      <c r="E61" s="177">
        <v>30.6</v>
      </c>
      <c r="F61" s="177"/>
      <c r="G61" s="50"/>
      <c r="H61" s="51"/>
      <c r="I61" s="106">
        <f t="shared" si="37"/>
        <v>0</v>
      </c>
      <c r="J61" s="106">
        <f t="shared" si="38"/>
        <v>0</v>
      </c>
      <c r="K61" s="106">
        <f t="shared" si="39"/>
        <v>0</v>
      </c>
      <c r="L61" s="106">
        <f t="shared" si="40"/>
        <v>0</v>
      </c>
      <c r="M61" s="42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9"/>
    </row>
    <row r="62" spans="1:66" ht="15.6" x14ac:dyDescent="0.3">
      <c r="A62" s="130"/>
      <c r="B62" s="130"/>
      <c r="C62" s="87" t="s">
        <v>103</v>
      </c>
      <c r="D62" s="88" t="s">
        <v>10</v>
      </c>
      <c r="E62" s="177">
        <v>30.6</v>
      </c>
      <c r="F62" s="177"/>
      <c r="G62" s="50"/>
      <c r="H62" s="51"/>
      <c r="I62" s="106">
        <f t="shared" si="37"/>
        <v>0</v>
      </c>
      <c r="J62" s="106">
        <f t="shared" si="38"/>
        <v>0</v>
      </c>
      <c r="K62" s="106">
        <f t="shared" si="39"/>
        <v>0</v>
      </c>
      <c r="L62" s="106">
        <f t="shared" si="40"/>
        <v>0</v>
      </c>
      <c r="M62" s="42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9"/>
    </row>
    <row r="63" spans="1:66" ht="15.6" x14ac:dyDescent="0.3">
      <c r="A63" s="130"/>
      <c r="B63" s="130"/>
      <c r="C63" s="87" t="s">
        <v>104</v>
      </c>
      <c r="D63" s="88" t="s">
        <v>10</v>
      </c>
      <c r="E63" s="177">
        <v>30.6</v>
      </c>
      <c r="F63" s="177"/>
      <c r="G63" s="50"/>
      <c r="H63" s="51"/>
      <c r="I63" s="106">
        <f t="shared" si="37"/>
        <v>0</v>
      </c>
      <c r="J63" s="106">
        <f t="shared" si="38"/>
        <v>0</v>
      </c>
      <c r="K63" s="106">
        <f t="shared" si="39"/>
        <v>0</v>
      </c>
      <c r="L63" s="106">
        <f t="shared" si="40"/>
        <v>0</v>
      </c>
      <c r="M63" s="42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9"/>
    </row>
    <row r="64" spans="1:66" ht="31.2" x14ac:dyDescent="0.3">
      <c r="A64" s="130"/>
      <c r="B64" s="130"/>
      <c r="C64" s="87" t="s">
        <v>105</v>
      </c>
      <c r="D64" s="88" t="s">
        <v>10</v>
      </c>
      <c r="E64" s="177">
        <v>30.6</v>
      </c>
      <c r="F64" s="177"/>
      <c r="G64" s="50"/>
      <c r="H64" s="51"/>
      <c r="I64" s="106">
        <f t="shared" si="37"/>
        <v>0</v>
      </c>
      <c r="J64" s="106">
        <f t="shared" si="38"/>
        <v>0</v>
      </c>
      <c r="K64" s="106">
        <f t="shared" si="39"/>
        <v>0</v>
      </c>
      <c r="L64" s="106">
        <f t="shared" si="40"/>
        <v>0</v>
      </c>
      <c r="M64" s="42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9"/>
    </row>
    <row r="65" spans="1:66" ht="46.8" x14ac:dyDescent="0.3">
      <c r="A65" s="130"/>
      <c r="B65" s="130"/>
      <c r="C65" s="87" t="s">
        <v>106</v>
      </c>
      <c r="D65" s="88" t="s">
        <v>10</v>
      </c>
      <c r="E65" s="177">
        <v>30.6</v>
      </c>
      <c r="F65" s="177"/>
      <c r="G65" s="50"/>
      <c r="H65" s="51"/>
      <c r="I65" s="106">
        <f t="shared" si="37"/>
        <v>0</v>
      </c>
      <c r="J65" s="106">
        <f t="shared" si="38"/>
        <v>0</v>
      </c>
      <c r="K65" s="106">
        <f t="shared" si="39"/>
        <v>0</v>
      </c>
      <c r="L65" s="106">
        <f t="shared" si="40"/>
        <v>0</v>
      </c>
      <c r="M65" s="42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9"/>
    </row>
    <row r="66" spans="1:66" ht="15.75" customHeight="1" x14ac:dyDescent="0.3">
      <c r="A66" s="130" t="s">
        <v>107</v>
      </c>
      <c r="B66" s="130" t="s">
        <v>108</v>
      </c>
      <c r="C66" s="87" t="s">
        <v>109</v>
      </c>
      <c r="D66" s="88" t="s">
        <v>10</v>
      </c>
      <c r="E66" s="177">
        <v>385</v>
      </c>
      <c r="F66" s="177"/>
      <c r="G66" s="50"/>
      <c r="H66" s="51"/>
      <c r="I66" s="106">
        <f t="shared" si="37"/>
        <v>0</v>
      </c>
      <c r="J66" s="106">
        <f t="shared" si="38"/>
        <v>0</v>
      </c>
      <c r="K66" s="106">
        <f t="shared" si="39"/>
        <v>0</v>
      </c>
      <c r="L66" s="106">
        <f t="shared" si="40"/>
        <v>0</v>
      </c>
      <c r="M66" s="42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9"/>
    </row>
    <row r="67" spans="1:66" ht="46.8" x14ac:dyDescent="0.3">
      <c r="A67" s="130"/>
      <c r="B67" s="130"/>
      <c r="C67" s="87" t="s">
        <v>98</v>
      </c>
      <c r="D67" s="88" t="s">
        <v>10</v>
      </c>
      <c r="E67" s="177">
        <v>385</v>
      </c>
      <c r="F67" s="177"/>
      <c r="G67" s="50"/>
      <c r="H67" s="51"/>
      <c r="I67" s="106">
        <f t="shared" si="37"/>
        <v>0</v>
      </c>
      <c r="J67" s="106">
        <f t="shared" si="38"/>
        <v>0</v>
      </c>
      <c r="K67" s="106">
        <f t="shared" si="39"/>
        <v>0</v>
      </c>
      <c r="L67" s="106">
        <f t="shared" si="40"/>
        <v>0</v>
      </c>
      <c r="M67" s="42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9"/>
    </row>
    <row r="68" spans="1:66" ht="30" customHeight="1" x14ac:dyDescent="0.3">
      <c r="A68" s="130" t="s">
        <v>110</v>
      </c>
      <c r="B68" s="130" t="s">
        <v>111</v>
      </c>
      <c r="C68" s="89" t="s">
        <v>112</v>
      </c>
      <c r="D68" s="88" t="s">
        <v>10</v>
      </c>
      <c r="E68" s="177">
        <v>22.2</v>
      </c>
      <c r="F68" s="177"/>
      <c r="G68" s="50"/>
      <c r="H68" s="51"/>
      <c r="I68" s="106">
        <f t="shared" si="37"/>
        <v>0</v>
      </c>
      <c r="J68" s="106">
        <f t="shared" si="38"/>
        <v>0</v>
      </c>
      <c r="K68" s="106">
        <f t="shared" si="39"/>
        <v>0</v>
      </c>
      <c r="L68" s="106">
        <f t="shared" si="40"/>
        <v>0</v>
      </c>
      <c r="M68" s="42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9"/>
    </row>
    <row r="69" spans="1:66" ht="15.6" x14ac:dyDescent="0.3">
      <c r="A69" s="130"/>
      <c r="B69" s="130"/>
      <c r="C69" s="89" t="s">
        <v>113</v>
      </c>
      <c r="D69" s="88" t="s">
        <v>10</v>
      </c>
      <c r="E69" s="177">
        <v>22.2</v>
      </c>
      <c r="F69" s="177"/>
      <c r="G69" s="50"/>
      <c r="H69" s="51"/>
      <c r="I69" s="106">
        <f t="shared" si="37"/>
        <v>0</v>
      </c>
      <c r="J69" s="106">
        <f t="shared" si="38"/>
        <v>0</v>
      </c>
      <c r="K69" s="106">
        <f t="shared" si="39"/>
        <v>0</v>
      </c>
      <c r="L69" s="106">
        <f t="shared" si="40"/>
        <v>0</v>
      </c>
      <c r="M69" s="42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9"/>
    </row>
    <row r="70" spans="1:66" ht="15.75" customHeight="1" x14ac:dyDescent="0.3">
      <c r="A70" s="130" t="s">
        <v>114</v>
      </c>
      <c r="B70" s="130" t="s">
        <v>115</v>
      </c>
      <c r="C70" s="89" t="s">
        <v>116</v>
      </c>
      <c r="D70" s="88" t="s">
        <v>117</v>
      </c>
      <c r="E70" s="177">
        <v>387</v>
      </c>
      <c r="F70" s="177"/>
      <c r="G70" s="50"/>
      <c r="H70" s="51"/>
      <c r="I70" s="106">
        <f t="shared" si="37"/>
        <v>0</v>
      </c>
      <c r="J70" s="106">
        <f t="shared" si="38"/>
        <v>0</v>
      </c>
      <c r="K70" s="106">
        <f t="shared" si="39"/>
        <v>0</v>
      </c>
      <c r="L70" s="106">
        <f t="shared" si="40"/>
        <v>0</v>
      </c>
      <c r="M70" s="42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9"/>
    </row>
    <row r="71" spans="1:66" ht="15.6" x14ac:dyDescent="0.3">
      <c r="A71" s="130"/>
      <c r="B71" s="130"/>
      <c r="C71" s="89" t="s">
        <v>118</v>
      </c>
      <c r="D71" s="88" t="s">
        <v>117</v>
      </c>
      <c r="E71" s="177">
        <v>73</v>
      </c>
      <c r="F71" s="177"/>
      <c r="G71" s="50"/>
      <c r="H71" s="51"/>
      <c r="I71" s="106">
        <f t="shared" si="37"/>
        <v>0</v>
      </c>
      <c r="J71" s="106">
        <f t="shared" si="38"/>
        <v>0</v>
      </c>
      <c r="K71" s="106">
        <f t="shared" si="39"/>
        <v>0</v>
      </c>
      <c r="L71" s="106">
        <f t="shared" si="40"/>
        <v>0</v>
      </c>
      <c r="M71" s="42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9"/>
    </row>
    <row r="72" spans="1:66" ht="15.6" x14ac:dyDescent="0.25">
      <c r="A72" s="73"/>
      <c r="B72" s="74"/>
      <c r="C72" s="75" t="s">
        <v>38</v>
      </c>
      <c r="D72" s="74"/>
      <c r="E72" s="74"/>
      <c r="F72" s="74"/>
      <c r="G72" s="192"/>
      <c r="H72" s="192"/>
      <c r="I72" s="74"/>
      <c r="J72" s="104"/>
      <c r="K72" s="104"/>
      <c r="L72" s="104"/>
      <c r="M72" s="17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9"/>
    </row>
    <row r="73" spans="1:66" ht="15.6" x14ac:dyDescent="0.25">
      <c r="A73" s="178" t="s">
        <v>36</v>
      </c>
      <c r="B73" s="182" t="s">
        <v>115</v>
      </c>
      <c r="C73" s="87" t="s">
        <v>119</v>
      </c>
      <c r="D73" s="88" t="s">
        <v>33</v>
      </c>
      <c r="E73" s="177">
        <v>306</v>
      </c>
      <c r="F73" s="177"/>
      <c r="G73" s="48"/>
      <c r="H73" s="49"/>
      <c r="I73" s="106">
        <f t="shared" ref="I73" si="41">G73+H73</f>
        <v>0</v>
      </c>
      <c r="J73" s="106">
        <f t="shared" ref="J73" si="42">$E73*G73</f>
        <v>0</v>
      </c>
      <c r="K73" s="106">
        <f t="shared" ref="K73" si="43">$H73*E73</f>
        <v>0</v>
      </c>
      <c r="L73" s="106">
        <f t="shared" ref="L73" si="44">J73+K73</f>
        <v>0</v>
      </c>
      <c r="M73" s="2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9"/>
    </row>
    <row r="74" spans="1:66" ht="15.6" x14ac:dyDescent="0.25">
      <c r="A74" s="179"/>
      <c r="B74" s="183"/>
      <c r="C74" s="87" t="s">
        <v>120</v>
      </c>
      <c r="D74" s="88" t="s">
        <v>33</v>
      </c>
      <c r="E74" s="177">
        <v>228</v>
      </c>
      <c r="F74" s="177"/>
      <c r="G74" s="48"/>
      <c r="H74" s="49"/>
      <c r="I74" s="106">
        <f t="shared" ref="I74:I85" si="45">G74+H74</f>
        <v>0</v>
      </c>
      <c r="J74" s="106">
        <f t="shared" ref="J74:J85" si="46">$E74*G74</f>
        <v>0</v>
      </c>
      <c r="K74" s="106">
        <f t="shared" ref="K74:K85" si="47">$H74*E74</f>
        <v>0</v>
      </c>
      <c r="L74" s="106">
        <f t="shared" ref="L74:L85" si="48">J74+K74</f>
        <v>0</v>
      </c>
      <c r="M74" s="2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9"/>
    </row>
    <row r="75" spans="1:66" ht="15.6" x14ac:dyDescent="0.25">
      <c r="A75" s="179"/>
      <c r="B75" s="183"/>
      <c r="C75" s="87" t="s">
        <v>121</v>
      </c>
      <c r="D75" s="88" t="s">
        <v>33</v>
      </c>
      <c r="E75" s="177">
        <v>28</v>
      </c>
      <c r="F75" s="177"/>
      <c r="G75" s="48"/>
      <c r="H75" s="49"/>
      <c r="I75" s="106">
        <f t="shared" si="45"/>
        <v>0</v>
      </c>
      <c r="J75" s="106">
        <f t="shared" si="46"/>
        <v>0</v>
      </c>
      <c r="K75" s="106">
        <f t="shared" si="47"/>
        <v>0</v>
      </c>
      <c r="L75" s="106">
        <f t="shared" si="48"/>
        <v>0</v>
      </c>
      <c r="M75" s="2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9"/>
    </row>
    <row r="76" spans="1:66" ht="15.6" x14ac:dyDescent="0.25">
      <c r="A76" s="179"/>
      <c r="B76" s="183"/>
      <c r="C76" s="87" t="s">
        <v>122</v>
      </c>
      <c r="D76" s="88" t="s">
        <v>33</v>
      </c>
      <c r="E76" s="177">
        <v>56</v>
      </c>
      <c r="F76" s="177"/>
      <c r="G76" s="48"/>
      <c r="H76" s="49"/>
      <c r="I76" s="106">
        <f t="shared" si="45"/>
        <v>0</v>
      </c>
      <c r="J76" s="106">
        <f t="shared" si="46"/>
        <v>0</v>
      </c>
      <c r="K76" s="106">
        <f t="shared" si="47"/>
        <v>0</v>
      </c>
      <c r="L76" s="106">
        <f t="shared" si="48"/>
        <v>0</v>
      </c>
      <c r="M76" s="2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9"/>
    </row>
    <row r="77" spans="1:66" ht="15.6" x14ac:dyDescent="0.25">
      <c r="A77" s="179"/>
      <c r="B77" s="183"/>
      <c r="C77" s="87" t="s">
        <v>123</v>
      </c>
      <c r="D77" s="88" t="s">
        <v>33</v>
      </c>
      <c r="E77" s="177">
        <v>14</v>
      </c>
      <c r="F77" s="177"/>
      <c r="G77" s="48"/>
      <c r="H77" s="49"/>
      <c r="I77" s="106">
        <f t="shared" si="45"/>
        <v>0</v>
      </c>
      <c r="J77" s="106">
        <f t="shared" si="46"/>
        <v>0</v>
      </c>
      <c r="K77" s="106">
        <f t="shared" si="47"/>
        <v>0</v>
      </c>
      <c r="L77" s="106">
        <f t="shared" si="48"/>
        <v>0</v>
      </c>
      <c r="M77" s="2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9"/>
    </row>
    <row r="78" spans="1:66" ht="15.6" x14ac:dyDescent="0.25">
      <c r="A78" s="179"/>
      <c r="B78" s="183"/>
      <c r="C78" s="87" t="s">
        <v>124</v>
      </c>
      <c r="D78" s="88" t="s">
        <v>33</v>
      </c>
      <c r="E78" s="177">
        <v>13</v>
      </c>
      <c r="F78" s="177"/>
      <c r="G78" s="48"/>
      <c r="H78" s="49"/>
      <c r="I78" s="106">
        <f t="shared" si="45"/>
        <v>0</v>
      </c>
      <c r="J78" s="106">
        <f t="shared" si="46"/>
        <v>0</v>
      </c>
      <c r="K78" s="106">
        <f t="shared" si="47"/>
        <v>0</v>
      </c>
      <c r="L78" s="106">
        <f t="shared" si="48"/>
        <v>0</v>
      </c>
      <c r="M78" s="2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9"/>
    </row>
    <row r="79" spans="1:66" ht="15.6" x14ac:dyDescent="0.25">
      <c r="A79" s="179"/>
      <c r="B79" s="183"/>
      <c r="C79" s="87" t="s">
        <v>125</v>
      </c>
      <c r="D79" s="88" t="s">
        <v>33</v>
      </c>
      <c r="E79" s="177">
        <v>15</v>
      </c>
      <c r="F79" s="177"/>
      <c r="G79" s="48"/>
      <c r="H79" s="49"/>
      <c r="I79" s="106">
        <f t="shared" si="45"/>
        <v>0</v>
      </c>
      <c r="J79" s="106">
        <f t="shared" si="46"/>
        <v>0</v>
      </c>
      <c r="K79" s="106">
        <f t="shared" si="47"/>
        <v>0</v>
      </c>
      <c r="L79" s="106">
        <f t="shared" si="48"/>
        <v>0</v>
      </c>
      <c r="M79" s="2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9"/>
    </row>
    <row r="80" spans="1:66" ht="15.6" x14ac:dyDescent="0.25">
      <c r="A80" s="179"/>
      <c r="B80" s="183"/>
      <c r="C80" s="87" t="s">
        <v>126</v>
      </c>
      <c r="D80" s="88" t="s">
        <v>33</v>
      </c>
      <c r="E80" s="177">
        <v>3</v>
      </c>
      <c r="F80" s="177"/>
      <c r="G80" s="48"/>
      <c r="H80" s="49"/>
      <c r="I80" s="106">
        <f t="shared" si="45"/>
        <v>0</v>
      </c>
      <c r="J80" s="106">
        <f t="shared" si="46"/>
        <v>0</v>
      </c>
      <c r="K80" s="106">
        <f t="shared" si="47"/>
        <v>0</v>
      </c>
      <c r="L80" s="106">
        <f t="shared" si="48"/>
        <v>0</v>
      </c>
      <c r="M80" s="2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9"/>
    </row>
    <row r="81" spans="1:66" ht="15.6" x14ac:dyDescent="0.25">
      <c r="A81" s="179"/>
      <c r="B81" s="183"/>
      <c r="C81" s="87" t="s">
        <v>127</v>
      </c>
      <c r="D81" s="88" t="s">
        <v>33</v>
      </c>
      <c r="E81" s="177">
        <v>1</v>
      </c>
      <c r="F81" s="177"/>
      <c r="G81" s="48"/>
      <c r="H81" s="49"/>
      <c r="I81" s="106">
        <f t="shared" si="45"/>
        <v>0</v>
      </c>
      <c r="J81" s="106">
        <f t="shared" si="46"/>
        <v>0</v>
      </c>
      <c r="K81" s="106">
        <f t="shared" si="47"/>
        <v>0</v>
      </c>
      <c r="L81" s="106">
        <f t="shared" si="48"/>
        <v>0</v>
      </c>
      <c r="M81" s="2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9"/>
    </row>
    <row r="82" spans="1:66" ht="15.6" x14ac:dyDescent="0.25">
      <c r="A82" s="179"/>
      <c r="B82" s="183"/>
      <c r="C82" s="87" t="s">
        <v>128</v>
      </c>
      <c r="D82" s="88" t="s">
        <v>33</v>
      </c>
      <c r="E82" s="177">
        <v>1</v>
      </c>
      <c r="F82" s="177"/>
      <c r="G82" s="48"/>
      <c r="H82" s="49"/>
      <c r="I82" s="106">
        <f t="shared" si="45"/>
        <v>0</v>
      </c>
      <c r="J82" s="106">
        <f t="shared" si="46"/>
        <v>0</v>
      </c>
      <c r="K82" s="106">
        <f t="shared" si="47"/>
        <v>0</v>
      </c>
      <c r="L82" s="106">
        <f t="shared" si="48"/>
        <v>0</v>
      </c>
      <c r="M82" s="2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9"/>
    </row>
    <row r="83" spans="1:66" ht="15.6" x14ac:dyDescent="0.25">
      <c r="A83" s="179"/>
      <c r="B83" s="183"/>
      <c r="C83" s="87" t="s">
        <v>129</v>
      </c>
      <c r="D83" s="88" t="s">
        <v>33</v>
      </c>
      <c r="E83" s="177">
        <v>1</v>
      </c>
      <c r="F83" s="177"/>
      <c r="G83" s="48"/>
      <c r="H83" s="49"/>
      <c r="I83" s="106">
        <f t="shared" si="45"/>
        <v>0</v>
      </c>
      <c r="J83" s="106">
        <f t="shared" si="46"/>
        <v>0</v>
      </c>
      <c r="K83" s="106">
        <f t="shared" si="47"/>
        <v>0</v>
      </c>
      <c r="L83" s="106">
        <f t="shared" si="48"/>
        <v>0</v>
      </c>
      <c r="M83" s="2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9"/>
    </row>
    <row r="84" spans="1:66" ht="15.6" x14ac:dyDescent="0.25">
      <c r="A84" s="179"/>
      <c r="B84" s="183"/>
      <c r="C84" s="87" t="s">
        <v>130</v>
      </c>
      <c r="D84" s="88" t="s">
        <v>33</v>
      </c>
      <c r="E84" s="177">
        <v>1</v>
      </c>
      <c r="F84" s="177"/>
      <c r="G84" s="48"/>
      <c r="H84" s="49"/>
      <c r="I84" s="106">
        <f t="shared" si="45"/>
        <v>0</v>
      </c>
      <c r="J84" s="106">
        <f t="shared" si="46"/>
        <v>0</v>
      </c>
      <c r="K84" s="106">
        <f t="shared" si="47"/>
        <v>0</v>
      </c>
      <c r="L84" s="106">
        <f t="shared" si="48"/>
        <v>0</v>
      </c>
      <c r="M84" s="2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9"/>
    </row>
    <row r="85" spans="1:66" ht="15.6" x14ac:dyDescent="0.25">
      <c r="A85" s="180"/>
      <c r="B85" s="184"/>
      <c r="C85" s="87" t="s">
        <v>131</v>
      </c>
      <c r="D85" s="88" t="s">
        <v>33</v>
      </c>
      <c r="E85" s="177">
        <v>11</v>
      </c>
      <c r="F85" s="177"/>
      <c r="G85" s="48"/>
      <c r="H85" s="49"/>
      <c r="I85" s="106">
        <f t="shared" si="45"/>
        <v>0</v>
      </c>
      <c r="J85" s="106">
        <f t="shared" si="46"/>
        <v>0</v>
      </c>
      <c r="K85" s="106">
        <f t="shared" si="47"/>
        <v>0</v>
      </c>
      <c r="L85" s="106">
        <f t="shared" si="48"/>
        <v>0</v>
      </c>
      <c r="M85" s="2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9"/>
    </row>
    <row r="86" spans="1:66" ht="15.6" x14ac:dyDescent="0.25">
      <c r="A86" s="73"/>
      <c r="B86" s="74"/>
      <c r="C86" s="75" t="s">
        <v>39</v>
      </c>
      <c r="D86" s="74"/>
      <c r="E86" s="74"/>
      <c r="F86" s="74"/>
      <c r="G86" s="192"/>
      <c r="H86" s="192"/>
      <c r="I86" s="74"/>
      <c r="J86" s="104"/>
      <c r="K86" s="104"/>
      <c r="L86" s="104"/>
      <c r="M86" s="17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9"/>
    </row>
    <row r="87" spans="1:66" ht="15.75" customHeight="1" x14ac:dyDescent="0.25">
      <c r="A87" s="119" t="s">
        <v>37</v>
      </c>
      <c r="B87" s="120" t="s">
        <v>71</v>
      </c>
      <c r="C87" s="90" t="s">
        <v>142</v>
      </c>
      <c r="D87" s="91" t="s">
        <v>10</v>
      </c>
      <c r="E87" s="127" t="s">
        <v>144</v>
      </c>
      <c r="F87" s="92">
        <v>60</v>
      </c>
      <c r="G87" s="48"/>
      <c r="H87" s="49"/>
      <c r="I87" s="106">
        <f t="shared" ref="I87" si="49">G87+H87</f>
        <v>0</v>
      </c>
      <c r="J87" s="106">
        <f>$F87*G87</f>
        <v>0</v>
      </c>
      <c r="K87" s="106">
        <f>$H87*F87</f>
        <v>0</v>
      </c>
      <c r="L87" s="106">
        <f t="shared" ref="L87" si="50">J87+K87</f>
        <v>0</v>
      </c>
      <c r="M87" s="2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9"/>
    </row>
    <row r="88" spans="1:66" x14ac:dyDescent="0.25">
      <c r="A88" s="119"/>
      <c r="B88" s="120"/>
      <c r="C88" s="90" t="s">
        <v>143</v>
      </c>
      <c r="D88" s="91" t="s">
        <v>10</v>
      </c>
      <c r="E88" s="128"/>
      <c r="F88" s="92">
        <v>60</v>
      </c>
      <c r="G88" s="48"/>
      <c r="H88" s="49"/>
      <c r="I88" s="106">
        <f t="shared" ref="I88:I89" si="51">G88+H88</f>
        <v>0</v>
      </c>
      <c r="J88" s="106">
        <f>$F88*G88</f>
        <v>0</v>
      </c>
      <c r="K88" s="106">
        <f>$H88*F88</f>
        <v>0</v>
      </c>
      <c r="L88" s="106">
        <f t="shared" ref="L88:L89" si="52">J88+K88</f>
        <v>0</v>
      </c>
      <c r="M88" s="2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9"/>
    </row>
    <row r="89" spans="1:66" ht="46.8" x14ac:dyDescent="0.25">
      <c r="A89" s="181" t="s">
        <v>82</v>
      </c>
      <c r="B89" s="179" t="s">
        <v>54</v>
      </c>
      <c r="C89" s="93" t="s">
        <v>132</v>
      </c>
      <c r="D89" s="94" t="s">
        <v>133</v>
      </c>
      <c r="E89" s="177">
        <v>0.23549999999999999</v>
      </c>
      <c r="F89" s="177"/>
      <c r="G89" s="48"/>
      <c r="H89" s="49"/>
      <c r="I89" s="106">
        <f t="shared" si="51"/>
        <v>0</v>
      </c>
      <c r="J89" s="106">
        <f t="shared" ref="J89" si="53">$E89*G89</f>
        <v>0</v>
      </c>
      <c r="K89" s="106">
        <f t="shared" ref="K89" si="54">$H89*E89</f>
        <v>0</v>
      </c>
      <c r="L89" s="106">
        <f t="shared" si="52"/>
        <v>0</v>
      </c>
      <c r="M89" s="2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9"/>
    </row>
    <row r="90" spans="1:66" ht="31.2" x14ac:dyDescent="0.25">
      <c r="A90" s="181"/>
      <c r="B90" s="179"/>
      <c r="C90" s="95" t="s">
        <v>134</v>
      </c>
      <c r="D90" s="88" t="s">
        <v>33</v>
      </c>
      <c r="E90" s="177">
        <v>10</v>
      </c>
      <c r="F90" s="177"/>
      <c r="G90" s="48"/>
      <c r="H90" s="49"/>
      <c r="I90" s="106">
        <f t="shared" ref="I90:I96" si="55">G90+H90</f>
        <v>0</v>
      </c>
      <c r="J90" s="106">
        <f t="shared" ref="J90:J96" si="56">$E90*G90</f>
        <v>0</v>
      </c>
      <c r="K90" s="106">
        <f t="shared" ref="K90:K96" si="57">$H90*E90</f>
        <v>0</v>
      </c>
      <c r="L90" s="106">
        <f t="shared" ref="L90:L96" si="58">J90+K90</f>
        <v>0</v>
      </c>
      <c r="M90" s="2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9"/>
    </row>
    <row r="91" spans="1:66" ht="31.2" x14ac:dyDescent="0.25">
      <c r="A91" s="181"/>
      <c r="B91" s="179"/>
      <c r="C91" s="87" t="s">
        <v>135</v>
      </c>
      <c r="D91" s="88" t="s">
        <v>33</v>
      </c>
      <c r="E91" s="177">
        <v>642</v>
      </c>
      <c r="F91" s="177"/>
      <c r="G91" s="48"/>
      <c r="H91" s="49"/>
      <c r="I91" s="106">
        <f t="shared" si="55"/>
        <v>0</v>
      </c>
      <c r="J91" s="106">
        <f t="shared" si="56"/>
        <v>0</v>
      </c>
      <c r="K91" s="106">
        <f t="shared" si="57"/>
        <v>0</v>
      </c>
      <c r="L91" s="106">
        <f t="shared" si="58"/>
        <v>0</v>
      </c>
      <c r="M91" s="2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9"/>
    </row>
    <row r="92" spans="1:66" ht="31.2" x14ac:dyDescent="0.25">
      <c r="A92" s="181"/>
      <c r="B92" s="179"/>
      <c r="C92" s="87" t="s">
        <v>136</v>
      </c>
      <c r="D92" s="88" t="s">
        <v>33</v>
      </c>
      <c r="E92" s="177">
        <v>642</v>
      </c>
      <c r="F92" s="177"/>
      <c r="G92" s="48"/>
      <c r="H92" s="49"/>
      <c r="I92" s="106">
        <f t="shared" si="55"/>
        <v>0</v>
      </c>
      <c r="J92" s="106">
        <f t="shared" si="56"/>
        <v>0</v>
      </c>
      <c r="K92" s="106">
        <f t="shared" si="57"/>
        <v>0</v>
      </c>
      <c r="L92" s="106">
        <f t="shared" si="58"/>
        <v>0</v>
      </c>
      <c r="M92" s="2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9"/>
    </row>
    <row r="93" spans="1:66" ht="31.2" x14ac:dyDescent="0.25">
      <c r="A93" s="181"/>
      <c r="B93" s="179"/>
      <c r="C93" s="87" t="s">
        <v>137</v>
      </c>
      <c r="D93" s="88" t="s">
        <v>33</v>
      </c>
      <c r="E93" s="177">
        <v>642</v>
      </c>
      <c r="F93" s="177"/>
      <c r="G93" s="48"/>
      <c r="H93" s="49"/>
      <c r="I93" s="106">
        <f t="shared" si="55"/>
        <v>0</v>
      </c>
      <c r="J93" s="106">
        <f t="shared" si="56"/>
        <v>0</v>
      </c>
      <c r="K93" s="106">
        <f t="shared" si="57"/>
        <v>0</v>
      </c>
      <c r="L93" s="106">
        <f t="shared" si="58"/>
        <v>0</v>
      </c>
      <c r="M93" s="2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9"/>
    </row>
    <row r="94" spans="1:66" ht="15.6" x14ac:dyDescent="0.25">
      <c r="A94" s="181"/>
      <c r="B94" s="179"/>
      <c r="C94" s="87" t="s">
        <v>138</v>
      </c>
      <c r="D94" s="88" t="s">
        <v>33</v>
      </c>
      <c r="E94" s="177">
        <v>9</v>
      </c>
      <c r="F94" s="177"/>
      <c r="G94" s="48"/>
      <c r="H94" s="49"/>
      <c r="I94" s="106">
        <f t="shared" si="55"/>
        <v>0</v>
      </c>
      <c r="J94" s="106">
        <f t="shared" si="56"/>
        <v>0</v>
      </c>
      <c r="K94" s="106">
        <f t="shared" si="57"/>
        <v>0</v>
      </c>
      <c r="L94" s="106">
        <f t="shared" si="58"/>
        <v>0</v>
      </c>
      <c r="M94" s="2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9"/>
    </row>
    <row r="95" spans="1:66" ht="15.6" x14ac:dyDescent="0.25">
      <c r="A95" s="181"/>
      <c r="B95" s="179"/>
      <c r="C95" s="87" t="s">
        <v>139</v>
      </c>
      <c r="D95" s="88" t="s">
        <v>33</v>
      </c>
      <c r="E95" s="177">
        <v>3</v>
      </c>
      <c r="F95" s="177"/>
      <c r="G95" s="48"/>
      <c r="H95" s="49"/>
      <c r="I95" s="106">
        <f t="shared" si="55"/>
        <v>0</v>
      </c>
      <c r="J95" s="106">
        <f t="shared" si="56"/>
        <v>0</v>
      </c>
      <c r="K95" s="106">
        <f t="shared" si="57"/>
        <v>0</v>
      </c>
      <c r="L95" s="106">
        <f t="shared" si="58"/>
        <v>0</v>
      </c>
      <c r="M95" s="2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9"/>
    </row>
    <row r="96" spans="1:66" ht="15.6" x14ac:dyDescent="0.25">
      <c r="A96" s="181"/>
      <c r="B96" s="179"/>
      <c r="C96" s="96" t="s">
        <v>81</v>
      </c>
      <c r="D96" s="97" t="s">
        <v>33</v>
      </c>
      <c r="E96" s="177">
        <v>3</v>
      </c>
      <c r="F96" s="177"/>
      <c r="G96" s="48"/>
      <c r="H96" s="49"/>
      <c r="I96" s="106">
        <f t="shared" si="55"/>
        <v>0</v>
      </c>
      <c r="J96" s="106">
        <f t="shared" si="56"/>
        <v>0</v>
      </c>
      <c r="K96" s="106">
        <f t="shared" si="57"/>
        <v>0</v>
      </c>
      <c r="L96" s="106">
        <f t="shared" si="58"/>
        <v>0</v>
      </c>
      <c r="M96" s="2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9"/>
    </row>
    <row r="97" spans="1:66" ht="15.6" x14ac:dyDescent="0.25">
      <c r="A97" s="73"/>
      <c r="B97" s="74"/>
      <c r="C97" s="75" t="s">
        <v>40</v>
      </c>
      <c r="D97" s="74"/>
      <c r="E97" s="74"/>
      <c r="F97" s="74"/>
      <c r="G97" s="192"/>
      <c r="H97" s="192"/>
      <c r="I97" s="74"/>
      <c r="J97" s="104"/>
      <c r="K97" s="104"/>
      <c r="L97" s="104"/>
      <c r="M97" s="17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9"/>
    </row>
    <row r="98" spans="1:66" ht="62.4" x14ac:dyDescent="0.25">
      <c r="A98" s="115" t="s">
        <v>141</v>
      </c>
      <c r="B98" s="114" t="s">
        <v>115</v>
      </c>
      <c r="C98" s="79" t="s">
        <v>140</v>
      </c>
      <c r="D98" s="112" t="s">
        <v>10</v>
      </c>
      <c r="E98" s="177">
        <v>570</v>
      </c>
      <c r="F98" s="177"/>
      <c r="G98" s="48"/>
      <c r="H98" s="49"/>
      <c r="I98" s="106">
        <f t="shared" ref="I98" si="59">G98+H98</f>
        <v>0</v>
      </c>
      <c r="J98" s="106">
        <f t="shared" ref="J98" si="60">$E98*G98</f>
        <v>0</v>
      </c>
      <c r="K98" s="106">
        <f t="shared" ref="K98" si="61">$H98*E98</f>
        <v>0</v>
      </c>
      <c r="L98" s="106">
        <f t="shared" ref="L98" si="62">J98+K98</f>
        <v>0</v>
      </c>
      <c r="M98" s="2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9"/>
    </row>
    <row r="99" spans="1:66" ht="15.6" x14ac:dyDescent="0.25">
      <c r="A99" s="73"/>
      <c r="B99" s="74"/>
      <c r="C99" s="75" t="s">
        <v>89</v>
      </c>
      <c r="D99" s="74"/>
      <c r="E99" s="74"/>
      <c r="F99" s="74"/>
      <c r="G99" s="192"/>
      <c r="H99" s="192"/>
      <c r="I99" s="74"/>
      <c r="J99" s="104"/>
      <c r="K99" s="104"/>
      <c r="L99" s="104"/>
      <c r="M99" s="17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9"/>
    </row>
    <row r="100" spans="1:66" ht="31.2" x14ac:dyDescent="0.25">
      <c r="A100" s="115"/>
      <c r="B100" s="114"/>
      <c r="C100" s="79" t="s">
        <v>135</v>
      </c>
      <c r="D100" s="112" t="s">
        <v>33</v>
      </c>
      <c r="E100" s="177">
        <v>10</v>
      </c>
      <c r="F100" s="177"/>
      <c r="G100" s="48"/>
      <c r="H100" s="49"/>
      <c r="I100" s="106">
        <f t="shared" ref="I100" si="63">G100+H100</f>
        <v>0</v>
      </c>
      <c r="J100" s="106">
        <f t="shared" ref="J100" si="64">$E100*G100</f>
        <v>0</v>
      </c>
      <c r="K100" s="106">
        <f t="shared" ref="K100" si="65">$H100*E100</f>
        <v>0</v>
      </c>
      <c r="L100" s="106">
        <f t="shared" ref="L100" si="66">J100+K100</f>
        <v>0</v>
      </c>
      <c r="M100" s="2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9"/>
    </row>
    <row r="101" spans="1:66" ht="31.2" x14ac:dyDescent="0.25">
      <c r="A101" s="115"/>
      <c r="B101" s="114"/>
      <c r="C101" s="79" t="s">
        <v>136</v>
      </c>
      <c r="D101" s="112" t="s">
        <v>33</v>
      </c>
      <c r="E101" s="177">
        <v>10</v>
      </c>
      <c r="F101" s="177"/>
      <c r="G101" s="48"/>
      <c r="H101" s="49"/>
      <c r="I101" s="106">
        <f t="shared" ref="I101:I103" si="67">G101+H101</f>
        <v>0</v>
      </c>
      <c r="J101" s="106">
        <f t="shared" ref="J101:J103" si="68">$E101*G101</f>
        <v>0</v>
      </c>
      <c r="K101" s="106">
        <f t="shared" ref="K101:K103" si="69">$H101*E101</f>
        <v>0</v>
      </c>
      <c r="L101" s="106">
        <f t="shared" ref="L101:L104" si="70">J101+K101</f>
        <v>0</v>
      </c>
      <c r="M101" s="2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9"/>
    </row>
    <row r="102" spans="1:66" ht="31.2" x14ac:dyDescent="0.25">
      <c r="A102" s="115"/>
      <c r="B102" s="114"/>
      <c r="C102" s="79" t="s">
        <v>137</v>
      </c>
      <c r="D102" s="112" t="s">
        <v>33</v>
      </c>
      <c r="E102" s="177">
        <v>10</v>
      </c>
      <c r="F102" s="177"/>
      <c r="G102" s="48"/>
      <c r="H102" s="49"/>
      <c r="I102" s="106">
        <f t="shared" si="67"/>
        <v>0</v>
      </c>
      <c r="J102" s="106">
        <f t="shared" si="68"/>
        <v>0</v>
      </c>
      <c r="K102" s="106">
        <f t="shared" si="69"/>
        <v>0</v>
      </c>
      <c r="L102" s="106">
        <f t="shared" si="70"/>
        <v>0</v>
      </c>
      <c r="M102" s="2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9"/>
    </row>
    <row r="103" spans="1:66" ht="15.6" x14ac:dyDescent="0.25">
      <c r="A103" s="115"/>
      <c r="B103" s="114"/>
      <c r="C103" s="79" t="s">
        <v>91</v>
      </c>
      <c r="D103" s="112" t="s">
        <v>92</v>
      </c>
      <c r="E103" s="177" t="s">
        <v>93</v>
      </c>
      <c r="F103" s="177"/>
      <c r="G103" s="48"/>
      <c r="H103" s="49"/>
      <c r="I103" s="106">
        <f t="shared" si="67"/>
        <v>0</v>
      </c>
      <c r="J103" s="106">
        <f t="shared" si="68"/>
        <v>0</v>
      </c>
      <c r="K103" s="106">
        <f t="shared" si="69"/>
        <v>0</v>
      </c>
      <c r="L103" s="106">
        <f t="shared" si="70"/>
        <v>0</v>
      </c>
      <c r="M103" s="2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9"/>
    </row>
    <row r="104" spans="1:66" ht="15.6" x14ac:dyDescent="0.25">
      <c r="A104" s="82"/>
      <c r="B104" s="83"/>
      <c r="C104" s="84" t="s">
        <v>148</v>
      </c>
      <c r="D104" s="85"/>
      <c r="E104" s="86"/>
      <c r="F104" s="86"/>
      <c r="G104" s="195"/>
      <c r="H104" s="196"/>
      <c r="I104" s="107"/>
      <c r="J104" s="107">
        <f>SUM(J58:J103)</f>
        <v>0</v>
      </c>
      <c r="K104" s="107">
        <f>SUM(K58:K103)</f>
        <v>0</v>
      </c>
      <c r="L104" s="107">
        <f t="shared" si="70"/>
        <v>0</v>
      </c>
      <c r="M104" s="46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9"/>
    </row>
    <row r="105" spans="1:66" ht="15.6" x14ac:dyDescent="0.25">
      <c r="A105" s="98"/>
      <c r="B105" s="99"/>
      <c r="C105" s="100" t="s">
        <v>149</v>
      </c>
      <c r="D105" s="101"/>
      <c r="E105" s="102"/>
      <c r="F105" s="102"/>
      <c r="G105" s="197"/>
      <c r="H105" s="198"/>
      <c r="I105" s="108"/>
      <c r="J105" s="108"/>
      <c r="K105" s="108"/>
      <c r="L105" s="108"/>
      <c r="M105" s="47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9"/>
    </row>
    <row r="106" spans="1:66" s="4" customFormat="1" ht="31.5" customHeight="1" x14ac:dyDescent="0.3">
      <c r="A106" s="129" t="s">
        <v>12</v>
      </c>
      <c r="B106" s="129"/>
      <c r="C106" s="129"/>
      <c r="D106" s="129"/>
      <c r="E106" s="129"/>
      <c r="F106" s="129"/>
      <c r="G106" s="129"/>
      <c r="H106" s="129"/>
      <c r="I106" s="21"/>
      <c r="J106" s="21"/>
      <c r="K106" s="21"/>
      <c r="L106" s="21"/>
      <c r="M106" s="22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0"/>
    </row>
    <row r="107" spans="1:66" s="4" customFormat="1" ht="26.4" customHeight="1" x14ac:dyDescent="0.3">
      <c r="A107" s="199">
        <v>1</v>
      </c>
      <c r="B107" s="200"/>
      <c r="C107" s="132" t="s">
        <v>150</v>
      </c>
      <c r="D107" s="132" t="s">
        <v>151</v>
      </c>
      <c r="E107" s="132"/>
      <c r="F107" s="132" t="s">
        <v>151</v>
      </c>
      <c r="G107" s="116"/>
      <c r="H107" s="117"/>
      <c r="I107" s="117"/>
      <c r="J107" s="117"/>
      <c r="K107" s="117"/>
      <c r="L107" s="117"/>
      <c r="M107" s="117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0"/>
    </row>
    <row r="108" spans="1:66" s="4" customFormat="1" ht="46.8" customHeight="1" x14ac:dyDescent="0.3">
      <c r="A108" s="199">
        <v>2</v>
      </c>
      <c r="B108" s="201"/>
      <c r="C108" s="137" t="s">
        <v>180</v>
      </c>
      <c r="D108" s="138"/>
      <c r="E108" s="138"/>
      <c r="F108" s="139"/>
      <c r="G108" s="116"/>
      <c r="H108" s="117"/>
      <c r="I108" s="117"/>
      <c r="J108" s="117"/>
      <c r="K108" s="117"/>
      <c r="L108" s="117"/>
      <c r="M108" s="117"/>
      <c r="N108" s="20"/>
      <c r="O108" s="56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0"/>
    </row>
    <row r="109" spans="1:66" s="4" customFormat="1" ht="27.6" customHeight="1" x14ac:dyDescent="0.3">
      <c r="A109" s="199">
        <v>3</v>
      </c>
      <c r="B109" s="200"/>
      <c r="C109" s="140" t="s">
        <v>15</v>
      </c>
      <c r="D109" s="140"/>
      <c r="E109" s="140"/>
      <c r="F109" s="140"/>
      <c r="G109" s="116"/>
      <c r="H109" s="117"/>
      <c r="I109" s="117"/>
      <c r="J109" s="117"/>
      <c r="K109" s="117"/>
      <c r="L109" s="117"/>
      <c r="M109" s="117"/>
      <c r="N109" s="20"/>
      <c r="O109" s="56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0"/>
    </row>
    <row r="110" spans="1:66" s="4" customFormat="1" ht="21" customHeight="1" x14ac:dyDescent="0.3">
      <c r="A110" s="199">
        <v>4</v>
      </c>
      <c r="B110" s="200"/>
      <c r="C110" s="134" t="s">
        <v>13</v>
      </c>
      <c r="D110" s="135"/>
      <c r="E110" s="135"/>
      <c r="F110" s="136"/>
      <c r="G110" s="116"/>
      <c r="H110" s="117"/>
      <c r="I110" s="117"/>
      <c r="J110" s="117"/>
      <c r="K110" s="117"/>
      <c r="L110" s="117"/>
      <c r="M110" s="117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0"/>
    </row>
    <row r="111" spans="1:66" s="4" customFormat="1" ht="21" customHeight="1" x14ac:dyDescent="0.3">
      <c r="A111" s="199">
        <v>5</v>
      </c>
      <c r="B111" s="200"/>
      <c r="C111" s="134" t="s">
        <v>14</v>
      </c>
      <c r="D111" s="135"/>
      <c r="E111" s="135"/>
      <c r="F111" s="136"/>
      <c r="G111" s="116"/>
      <c r="H111" s="117"/>
      <c r="I111" s="117"/>
      <c r="J111" s="117"/>
      <c r="K111" s="117"/>
      <c r="L111" s="117"/>
      <c r="M111" s="117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0"/>
    </row>
    <row r="112" spans="1:66" s="4" customFormat="1" ht="45.6" customHeight="1" x14ac:dyDescent="0.3">
      <c r="A112" s="199">
        <v>6</v>
      </c>
      <c r="B112" s="200"/>
      <c r="C112" s="137" t="s">
        <v>152</v>
      </c>
      <c r="D112" s="138"/>
      <c r="E112" s="138"/>
      <c r="F112" s="139"/>
      <c r="G112" s="116"/>
      <c r="H112" s="117"/>
      <c r="I112" s="117"/>
      <c r="J112" s="117"/>
      <c r="K112" s="117"/>
      <c r="L112" s="117"/>
      <c r="M112" s="117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0"/>
    </row>
    <row r="113" spans="1:66" s="4" customFormat="1" ht="21.75" customHeight="1" x14ac:dyDescent="0.3">
      <c r="A113" s="199">
        <v>7</v>
      </c>
      <c r="B113" s="200"/>
      <c r="C113" s="134" t="s">
        <v>16</v>
      </c>
      <c r="D113" s="186"/>
      <c r="E113" s="186"/>
      <c r="F113" s="187"/>
      <c r="G113" s="116"/>
      <c r="H113" s="117"/>
      <c r="I113" s="117"/>
      <c r="J113" s="117"/>
      <c r="K113" s="117"/>
      <c r="L113" s="117"/>
      <c r="M113" s="117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0"/>
    </row>
    <row r="114" spans="1:66" s="4" customFormat="1" ht="32.4" customHeight="1" x14ac:dyDescent="0.3">
      <c r="A114" s="199">
        <v>8</v>
      </c>
      <c r="B114" s="200"/>
      <c r="C114" s="132" t="s">
        <v>153</v>
      </c>
      <c r="D114" s="132" t="s">
        <v>154</v>
      </c>
      <c r="E114" s="132"/>
      <c r="F114" s="132" t="s">
        <v>154</v>
      </c>
      <c r="G114" s="116"/>
      <c r="H114" s="117"/>
      <c r="I114" s="117"/>
      <c r="J114" s="117"/>
      <c r="K114" s="117"/>
      <c r="L114" s="117"/>
      <c r="M114" s="117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0"/>
    </row>
    <row r="115" spans="1:66" s="4" customFormat="1" ht="18.75" customHeight="1" x14ac:dyDescent="0.3">
      <c r="A115" s="199">
        <v>9</v>
      </c>
      <c r="B115" s="200"/>
      <c r="C115" s="132" t="s">
        <v>17</v>
      </c>
      <c r="D115" s="132" t="s">
        <v>155</v>
      </c>
      <c r="E115" s="132"/>
      <c r="F115" s="132" t="s">
        <v>155</v>
      </c>
      <c r="G115" s="116"/>
      <c r="H115" s="117"/>
      <c r="I115" s="117"/>
      <c r="J115" s="117"/>
      <c r="K115" s="117"/>
      <c r="L115" s="117"/>
      <c r="M115" s="117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0"/>
    </row>
    <row r="116" spans="1:66" s="4" customFormat="1" ht="31.8" customHeight="1" x14ac:dyDescent="0.3">
      <c r="A116" s="199">
        <v>10</v>
      </c>
      <c r="B116" s="200"/>
      <c r="C116" s="132" t="s">
        <v>156</v>
      </c>
      <c r="D116" s="132" t="s">
        <v>157</v>
      </c>
      <c r="E116" s="132"/>
      <c r="F116" s="132" t="s">
        <v>157</v>
      </c>
      <c r="G116" s="116"/>
      <c r="H116" s="117"/>
      <c r="I116" s="117"/>
      <c r="J116" s="117"/>
      <c r="K116" s="117"/>
      <c r="L116" s="117"/>
      <c r="M116" s="117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0"/>
    </row>
    <row r="117" spans="1:66" s="4" customFormat="1" ht="33.6" customHeight="1" x14ac:dyDescent="0.3">
      <c r="A117" s="199">
        <v>11</v>
      </c>
      <c r="B117" s="200"/>
      <c r="C117" s="132" t="s">
        <v>158</v>
      </c>
      <c r="D117" s="132" t="s">
        <v>159</v>
      </c>
      <c r="E117" s="132"/>
      <c r="F117" s="132" t="s">
        <v>159</v>
      </c>
      <c r="G117" s="116"/>
      <c r="H117" s="117"/>
      <c r="I117" s="117"/>
      <c r="J117" s="117"/>
      <c r="K117" s="117"/>
      <c r="L117" s="117"/>
      <c r="M117" s="117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0"/>
    </row>
    <row r="118" spans="1:66" s="4" customFormat="1" ht="21" customHeight="1" x14ac:dyDescent="0.3">
      <c r="A118" s="199">
        <v>12</v>
      </c>
      <c r="B118" s="200"/>
      <c r="C118" s="137" t="s">
        <v>160</v>
      </c>
      <c r="D118" s="138"/>
      <c r="E118" s="138"/>
      <c r="F118" s="139"/>
      <c r="G118" s="116"/>
      <c r="H118" s="117"/>
      <c r="I118" s="117"/>
      <c r="J118" s="117"/>
      <c r="K118" s="117"/>
      <c r="L118" s="117"/>
      <c r="M118" s="117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0"/>
    </row>
    <row r="119" spans="1:66" s="4" customFormat="1" ht="29.4" customHeight="1" x14ac:dyDescent="0.3">
      <c r="A119" s="199">
        <v>13</v>
      </c>
      <c r="B119" s="200"/>
      <c r="C119" s="137" t="s">
        <v>161</v>
      </c>
      <c r="D119" s="138"/>
      <c r="E119" s="138"/>
      <c r="F119" s="139"/>
      <c r="G119" s="116"/>
      <c r="H119" s="117"/>
      <c r="I119" s="117"/>
      <c r="J119" s="117"/>
      <c r="K119" s="117"/>
      <c r="L119" s="117"/>
      <c r="M119" s="117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0"/>
    </row>
    <row r="120" spans="1:66" ht="27" customHeight="1" x14ac:dyDescent="0.25">
      <c r="A120" s="199">
        <v>14</v>
      </c>
      <c r="B120" s="200"/>
      <c r="C120" s="137" t="s">
        <v>162</v>
      </c>
      <c r="D120" s="138"/>
      <c r="E120" s="138"/>
      <c r="F120" s="139"/>
      <c r="G120" s="116"/>
      <c r="H120" s="117"/>
      <c r="I120" s="117"/>
      <c r="J120" s="117"/>
      <c r="K120" s="117"/>
      <c r="L120" s="117"/>
      <c r="M120" s="117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9"/>
    </row>
    <row r="121" spans="1:66" ht="25.2" customHeight="1" x14ac:dyDescent="0.25">
      <c r="A121" s="199">
        <v>15</v>
      </c>
      <c r="B121" s="200"/>
      <c r="C121" s="132" t="s">
        <v>163</v>
      </c>
      <c r="D121" s="132" t="s">
        <v>164</v>
      </c>
      <c r="E121" s="132"/>
      <c r="F121" s="132" t="s">
        <v>164</v>
      </c>
      <c r="G121" s="116"/>
      <c r="H121" s="117"/>
      <c r="I121" s="117"/>
      <c r="J121" s="117"/>
      <c r="K121" s="117"/>
      <c r="L121" s="117"/>
      <c r="M121" s="117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9"/>
    </row>
    <row r="122" spans="1:66" ht="17.100000000000001" customHeight="1" x14ac:dyDescent="0.25">
      <c r="A122" s="199">
        <v>16</v>
      </c>
      <c r="B122" s="200"/>
      <c r="C122" s="134" t="s">
        <v>18</v>
      </c>
      <c r="D122" s="135"/>
      <c r="E122" s="135"/>
      <c r="F122" s="136"/>
      <c r="G122" s="116"/>
      <c r="H122" s="117"/>
      <c r="I122" s="117"/>
      <c r="J122" s="117"/>
      <c r="K122" s="117"/>
      <c r="L122" s="117"/>
      <c r="M122" s="117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9"/>
    </row>
    <row r="123" spans="1:66" ht="17.100000000000001" customHeight="1" x14ac:dyDescent="0.25">
      <c r="A123" s="199">
        <v>17</v>
      </c>
      <c r="B123" s="200"/>
      <c r="C123" s="137" t="s">
        <v>165</v>
      </c>
      <c r="D123" s="138"/>
      <c r="E123" s="138"/>
      <c r="F123" s="139"/>
      <c r="G123" s="116"/>
      <c r="H123" s="117"/>
      <c r="I123" s="117"/>
      <c r="J123" s="117"/>
      <c r="K123" s="117"/>
      <c r="L123" s="117"/>
      <c r="M123" s="117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9"/>
    </row>
    <row r="124" spans="1:66" ht="21" customHeight="1" x14ac:dyDescent="0.25">
      <c r="A124" s="199">
        <v>18</v>
      </c>
      <c r="B124" s="200"/>
      <c r="C124" s="140" t="s">
        <v>19</v>
      </c>
      <c r="D124" s="140" t="s">
        <v>19</v>
      </c>
      <c r="E124" s="140"/>
      <c r="F124" s="140" t="s">
        <v>19</v>
      </c>
      <c r="G124" s="116"/>
      <c r="H124" s="117"/>
      <c r="I124" s="117"/>
      <c r="J124" s="117"/>
      <c r="K124" s="117"/>
      <c r="L124" s="117"/>
      <c r="M124" s="117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9"/>
    </row>
    <row r="125" spans="1:66" ht="30" customHeight="1" x14ac:dyDescent="0.25">
      <c r="A125" s="199">
        <v>19</v>
      </c>
      <c r="B125" s="200"/>
      <c r="C125" s="132" t="s">
        <v>20</v>
      </c>
      <c r="D125" s="132" t="s">
        <v>20</v>
      </c>
      <c r="E125" s="132"/>
      <c r="F125" s="132" t="s">
        <v>20</v>
      </c>
      <c r="G125" s="116"/>
      <c r="H125" s="117"/>
      <c r="I125" s="117"/>
      <c r="J125" s="117"/>
      <c r="K125" s="117"/>
      <c r="L125" s="117"/>
      <c r="M125" s="117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9"/>
    </row>
    <row r="126" spans="1:66" ht="17.100000000000001" customHeight="1" x14ac:dyDescent="0.25">
      <c r="A126" s="199">
        <v>20</v>
      </c>
      <c r="B126" s="200"/>
      <c r="C126" s="132" t="s">
        <v>21</v>
      </c>
      <c r="D126" s="132" t="s">
        <v>21</v>
      </c>
      <c r="E126" s="132"/>
      <c r="F126" s="132" t="s">
        <v>21</v>
      </c>
      <c r="G126" s="116"/>
      <c r="H126" s="117"/>
      <c r="I126" s="117"/>
      <c r="J126" s="117"/>
      <c r="K126" s="117"/>
      <c r="L126" s="117"/>
      <c r="M126" s="117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9"/>
    </row>
    <row r="127" spans="1:66" ht="17.100000000000001" customHeight="1" x14ac:dyDescent="0.25">
      <c r="A127" s="199">
        <v>21</v>
      </c>
      <c r="B127" s="200"/>
      <c r="C127" s="132" t="s">
        <v>22</v>
      </c>
      <c r="D127" s="132" t="s">
        <v>22</v>
      </c>
      <c r="E127" s="132"/>
      <c r="F127" s="132" t="s">
        <v>22</v>
      </c>
      <c r="G127" s="116"/>
      <c r="H127" s="117"/>
      <c r="I127" s="117"/>
      <c r="J127" s="117"/>
      <c r="K127" s="117"/>
      <c r="L127" s="117"/>
      <c r="M127" s="117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9"/>
    </row>
    <row r="128" spans="1:66" ht="17.100000000000001" customHeight="1" x14ac:dyDescent="0.25">
      <c r="A128" s="199">
        <v>22</v>
      </c>
      <c r="B128" s="200"/>
      <c r="C128" s="132" t="s">
        <v>166</v>
      </c>
      <c r="D128" s="132" t="s">
        <v>167</v>
      </c>
      <c r="E128" s="132"/>
      <c r="F128" s="132" t="s">
        <v>167</v>
      </c>
      <c r="G128" s="116"/>
      <c r="H128" s="117"/>
      <c r="I128" s="117"/>
      <c r="J128" s="117"/>
      <c r="K128" s="117"/>
      <c r="L128" s="117"/>
      <c r="M128" s="117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9"/>
    </row>
    <row r="129" spans="1:56" ht="17.100000000000001" customHeight="1" x14ac:dyDescent="0.25">
      <c r="A129" s="199">
        <v>23</v>
      </c>
      <c r="B129" s="200"/>
      <c r="C129" s="132" t="s">
        <v>23</v>
      </c>
      <c r="D129" s="132" t="s">
        <v>23</v>
      </c>
      <c r="E129" s="132"/>
      <c r="F129" s="132" t="s">
        <v>23</v>
      </c>
      <c r="G129" s="116"/>
      <c r="H129" s="117"/>
      <c r="I129" s="117"/>
      <c r="J129" s="117"/>
      <c r="K129" s="117"/>
      <c r="L129" s="117"/>
      <c r="M129" s="117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9"/>
    </row>
    <row r="130" spans="1:56" ht="17.100000000000001" customHeight="1" x14ac:dyDescent="0.25">
      <c r="A130" s="199">
        <v>24</v>
      </c>
      <c r="B130" s="200"/>
      <c r="C130" s="132" t="s">
        <v>24</v>
      </c>
      <c r="D130" s="132" t="s">
        <v>24</v>
      </c>
      <c r="E130" s="132"/>
      <c r="F130" s="132" t="s">
        <v>24</v>
      </c>
      <c r="G130" s="116"/>
      <c r="H130" s="117"/>
      <c r="I130" s="117"/>
      <c r="J130" s="117"/>
      <c r="K130" s="117"/>
      <c r="L130" s="117"/>
      <c r="M130" s="117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9"/>
    </row>
    <row r="131" spans="1:56" x14ac:dyDescent="0.25">
      <c r="A131" s="43"/>
      <c r="B131" s="26"/>
      <c r="C131" s="132" t="s">
        <v>25</v>
      </c>
      <c r="D131" s="132" t="s">
        <v>25</v>
      </c>
      <c r="E131" s="132"/>
      <c r="F131" s="132" t="s">
        <v>25</v>
      </c>
      <c r="G131" s="52"/>
      <c r="H131" s="53"/>
      <c r="I131" s="54"/>
      <c r="J131" s="54"/>
      <c r="K131" s="54"/>
      <c r="L131" s="54"/>
      <c r="M131" s="54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9"/>
    </row>
    <row r="132" spans="1:56" s="36" customFormat="1" ht="17.399999999999999" x14ac:dyDescent="0.3">
      <c r="A132" s="57"/>
      <c r="B132" s="58" t="s">
        <v>84</v>
      </c>
      <c r="C132" s="37"/>
      <c r="D132" s="37"/>
      <c r="E132" s="37"/>
      <c r="F132" s="37"/>
      <c r="G132" s="37"/>
      <c r="H132" s="37"/>
      <c r="I132" s="37"/>
      <c r="J132" s="59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5"/>
    </row>
    <row r="133" spans="1:56" s="36" customFormat="1" ht="54.6" customHeight="1" x14ac:dyDescent="0.3">
      <c r="A133" s="60" t="s">
        <v>95</v>
      </c>
      <c r="B133" s="202"/>
      <c r="C133" s="66" t="s">
        <v>179</v>
      </c>
      <c r="D133" s="65"/>
      <c r="E133" s="67"/>
      <c r="F133" s="67"/>
      <c r="G133" s="67"/>
      <c r="H133" s="67"/>
      <c r="I133" s="67"/>
      <c r="J133" s="59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5"/>
    </row>
    <row r="134" spans="1:56" s="36" customFormat="1" ht="91.2" customHeight="1" x14ac:dyDescent="0.3">
      <c r="A134" s="60" t="s">
        <v>99</v>
      </c>
      <c r="B134" s="61"/>
      <c r="C134" s="69" t="s">
        <v>168</v>
      </c>
      <c r="D134" s="68"/>
      <c r="E134" s="67"/>
      <c r="F134" s="67"/>
      <c r="G134" s="67"/>
      <c r="H134" s="67"/>
      <c r="I134" s="67"/>
      <c r="J134" s="59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5"/>
    </row>
    <row r="135" spans="1:56" s="36" customFormat="1" ht="30.6" customHeight="1" x14ac:dyDescent="0.3">
      <c r="A135" s="60" t="s">
        <v>107</v>
      </c>
      <c r="B135" s="61"/>
      <c r="C135" s="133" t="s">
        <v>175</v>
      </c>
      <c r="D135" s="133"/>
      <c r="E135" s="133"/>
      <c r="F135" s="133"/>
      <c r="G135" s="133"/>
      <c r="H135" s="133"/>
      <c r="I135" s="67"/>
      <c r="J135" s="59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5"/>
    </row>
    <row r="136" spans="1:56" s="36" customFormat="1" ht="28.8" customHeight="1" x14ac:dyDescent="0.3">
      <c r="A136" s="60" t="s">
        <v>110</v>
      </c>
      <c r="B136" s="61"/>
      <c r="C136" s="133" t="s">
        <v>176</v>
      </c>
      <c r="D136" s="133"/>
      <c r="E136" s="133"/>
      <c r="F136" s="133"/>
      <c r="G136" s="133"/>
      <c r="H136" s="133"/>
      <c r="I136" s="67"/>
      <c r="J136" s="59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5"/>
    </row>
    <row r="137" spans="1:56" s="36" customFormat="1" ht="30" customHeight="1" x14ac:dyDescent="0.3">
      <c r="A137" s="60" t="s">
        <v>114</v>
      </c>
      <c r="B137" s="61"/>
      <c r="C137" s="133" t="s">
        <v>169</v>
      </c>
      <c r="D137" s="133"/>
      <c r="E137" s="133"/>
      <c r="F137" s="133"/>
      <c r="G137" s="133"/>
      <c r="H137" s="133"/>
      <c r="I137" s="67"/>
      <c r="J137" s="59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5"/>
    </row>
    <row r="138" spans="1:56" s="36" customFormat="1" ht="28.2" customHeight="1" x14ac:dyDescent="0.3">
      <c r="A138" s="60" t="s">
        <v>36</v>
      </c>
      <c r="B138" s="61"/>
      <c r="C138" s="133" t="s">
        <v>171</v>
      </c>
      <c r="D138" s="133"/>
      <c r="E138" s="133"/>
      <c r="F138" s="133"/>
      <c r="G138" s="133"/>
      <c r="H138" s="133"/>
      <c r="I138" s="67"/>
      <c r="J138" s="59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5"/>
    </row>
    <row r="139" spans="1:56" s="36" customFormat="1" ht="22.8" customHeight="1" x14ac:dyDescent="0.3">
      <c r="A139" s="60" t="s">
        <v>37</v>
      </c>
      <c r="B139" s="61"/>
      <c r="C139" s="133" t="s">
        <v>170</v>
      </c>
      <c r="D139" s="133"/>
      <c r="E139" s="133"/>
      <c r="F139" s="133"/>
      <c r="G139" s="133"/>
      <c r="H139" s="133"/>
      <c r="I139" s="67"/>
      <c r="J139" s="59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5"/>
    </row>
    <row r="140" spans="1:56" s="36" customFormat="1" ht="24" customHeight="1" x14ac:dyDescent="0.3">
      <c r="A140" s="60" t="s">
        <v>82</v>
      </c>
      <c r="B140" s="61"/>
      <c r="C140" s="133" t="s">
        <v>172</v>
      </c>
      <c r="D140" s="133"/>
      <c r="E140" s="133"/>
      <c r="F140" s="133"/>
      <c r="G140" s="133"/>
      <c r="H140" s="133"/>
      <c r="I140" s="67"/>
      <c r="J140" s="59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5"/>
    </row>
    <row r="141" spans="1:56" s="36" customFormat="1" ht="30" customHeight="1" x14ac:dyDescent="0.3">
      <c r="A141" s="60" t="s">
        <v>141</v>
      </c>
      <c r="B141" s="61"/>
      <c r="C141" s="133" t="s">
        <v>173</v>
      </c>
      <c r="D141" s="133"/>
      <c r="E141" s="133"/>
      <c r="F141" s="133"/>
      <c r="G141" s="133"/>
      <c r="H141" s="133"/>
      <c r="I141" s="67"/>
      <c r="J141" s="59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5"/>
    </row>
    <row r="142" spans="1:56" s="36" customFormat="1" ht="30.6" customHeight="1" x14ac:dyDescent="0.3">
      <c r="A142" s="60" t="s">
        <v>90</v>
      </c>
      <c r="B142" s="61"/>
      <c r="C142" s="133" t="s">
        <v>174</v>
      </c>
      <c r="D142" s="133"/>
      <c r="E142" s="133"/>
      <c r="F142" s="133"/>
      <c r="G142" s="133"/>
      <c r="H142" s="133"/>
      <c r="I142" s="67"/>
      <c r="J142" s="59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5"/>
    </row>
    <row r="143" spans="1:56" s="36" customFormat="1" ht="15.6" x14ac:dyDescent="0.3">
      <c r="A143" s="60"/>
      <c r="B143" s="61"/>
      <c r="C143" s="55"/>
      <c r="D143" s="61"/>
      <c r="E143" s="37"/>
      <c r="F143" s="37"/>
      <c r="G143" s="37"/>
      <c r="H143" s="37"/>
      <c r="I143" s="37"/>
      <c r="J143" s="59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5"/>
    </row>
    <row r="144" spans="1:56" s="36" customFormat="1" ht="17.399999999999999" x14ac:dyDescent="0.3">
      <c r="A144" s="62"/>
      <c r="B144" s="63" t="s">
        <v>85</v>
      </c>
      <c r="C144" s="64" t="s">
        <v>86</v>
      </c>
      <c r="D144" s="64"/>
      <c r="E144" s="37" t="s">
        <v>87</v>
      </c>
      <c r="F144" s="37"/>
      <c r="G144" s="37"/>
      <c r="H144" s="37"/>
      <c r="I144" s="37"/>
      <c r="J144" s="37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5"/>
    </row>
    <row r="145" spans="1:56" ht="35.25" customHeight="1" x14ac:dyDescent="0.25">
      <c r="A145" s="131"/>
      <c r="B145" s="131"/>
      <c r="C145" s="131"/>
      <c r="D145" s="131"/>
      <c r="E145" s="131"/>
      <c r="F145" s="131"/>
      <c r="G145" s="131"/>
      <c r="H145" s="131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9"/>
    </row>
    <row r="146" spans="1:56" ht="32.25" customHeight="1" x14ac:dyDescent="0.25">
      <c r="A146" s="131"/>
      <c r="B146" s="131"/>
      <c r="C146" s="131"/>
      <c r="D146" s="131"/>
      <c r="E146" s="131"/>
      <c r="F146" s="131"/>
      <c r="G146" s="131"/>
      <c r="H146" s="131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9"/>
    </row>
    <row r="147" spans="1:56" ht="33.75" customHeight="1" x14ac:dyDescent="0.25">
      <c r="A147" s="131"/>
      <c r="B147" s="131"/>
      <c r="C147" s="131"/>
      <c r="D147" s="131"/>
      <c r="E147" s="131"/>
      <c r="F147" s="131"/>
      <c r="G147" s="131"/>
      <c r="H147" s="131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9"/>
    </row>
    <row r="148" spans="1:56" ht="36.75" customHeight="1" x14ac:dyDescent="0.25">
      <c r="A148" s="131"/>
      <c r="B148" s="131"/>
      <c r="C148" s="131"/>
      <c r="D148" s="131"/>
      <c r="E148" s="131"/>
      <c r="F148" s="131"/>
      <c r="G148" s="131"/>
      <c r="H148" s="131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9"/>
    </row>
    <row r="149" spans="1:56" ht="21.75" customHeight="1" x14ac:dyDescent="0.25">
      <c r="A149" s="131"/>
      <c r="B149" s="131"/>
      <c r="C149" s="131"/>
      <c r="D149" s="131"/>
      <c r="E149" s="131"/>
      <c r="F149" s="131"/>
      <c r="G149" s="131"/>
      <c r="H149" s="131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9"/>
    </row>
    <row r="150" spans="1:56" ht="19.5" customHeight="1" x14ac:dyDescent="0.25">
      <c r="A150" s="131"/>
      <c r="B150" s="131"/>
      <c r="C150" s="131"/>
      <c r="D150" s="131"/>
      <c r="E150" s="131"/>
      <c r="F150" s="131"/>
      <c r="G150" s="131"/>
      <c r="H150" s="131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9"/>
    </row>
    <row r="151" spans="1:56" ht="33.75" customHeight="1" x14ac:dyDescent="0.25">
      <c r="A151" s="131"/>
      <c r="B151" s="131"/>
      <c r="C151" s="131"/>
      <c r="D151" s="131"/>
      <c r="E151" s="131"/>
      <c r="F151" s="131"/>
      <c r="G151" s="131"/>
      <c r="H151" s="131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9"/>
    </row>
    <row r="152" spans="1:56" ht="31.5" customHeight="1" x14ac:dyDescent="0.25">
      <c r="A152" s="131"/>
      <c r="B152" s="131"/>
      <c r="C152" s="131"/>
      <c r="D152" s="131"/>
      <c r="E152" s="131"/>
      <c r="F152" s="131"/>
      <c r="G152" s="131"/>
      <c r="H152" s="131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9"/>
    </row>
    <row r="153" spans="1:56" x14ac:dyDescent="0.25">
      <c r="A153" s="43"/>
      <c r="B153" s="26"/>
      <c r="C153" s="27"/>
      <c r="D153" s="28"/>
      <c r="E153" s="28"/>
      <c r="F153" s="28"/>
      <c r="G153" s="29"/>
      <c r="H153" s="30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9"/>
    </row>
    <row r="154" spans="1:56" x14ac:dyDescent="0.25">
      <c r="A154" s="43"/>
      <c r="B154" s="26"/>
      <c r="C154" s="27"/>
      <c r="D154" s="28"/>
      <c r="E154" s="28"/>
      <c r="F154" s="28"/>
      <c r="G154" s="29"/>
      <c r="H154" s="30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9"/>
    </row>
    <row r="155" spans="1:56" x14ac:dyDescent="0.25">
      <c r="A155" s="43"/>
      <c r="B155" s="26"/>
      <c r="C155" s="27"/>
      <c r="D155" s="28"/>
      <c r="E155" s="28"/>
      <c r="F155" s="28"/>
      <c r="G155" s="29"/>
      <c r="H155" s="30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9"/>
    </row>
    <row r="156" spans="1:56" x14ac:dyDescent="0.25">
      <c r="A156" s="43"/>
      <c r="B156" s="26"/>
      <c r="C156" s="27"/>
      <c r="D156" s="28"/>
      <c r="E156" s="28"/>
      <c r="F156" s="28"/>
      <c r="G156" s="29"/>
      <c r="H156" s="30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9"/>
    </row>
    <row r="157" spans="1:56" x14ac:dyDescent="0.25">
      <c r="A157" s="43"/>
      <c r="B157" s="26"/>
      <c r="C157" s="27"/>
      <c r="D157" s="28"/>
      <c r="E157" s="28"/>
      <c r="F157" s="28"/>
      <c r="G157" s="29"/>
      <c r="H157" s="30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9"/>
    </row>
    <row r="158" spans="1:56" x14ac:dyDescent="0.25">
      <c r="A158" s="43"/>
      <c r="B158" s="26"/>
      <c r="C158" s="27"/>
      <c r="D158" s="28"/>
      <c r="E158" s="28"/>
      <c r="F158" s="28"/>
      <c r="G158" s="29"/>
      <c r="H158" s="30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9"/>
    </row>
    <row r="159" spans="1:56" x14ac:dyDescent="0.25">
      <c r="A159" s="43"/>
      <c r="B159" s="26"/>
      <c r="C159" s="27"/>
      <c r="D159" s="28"/>
      <c r="E159" s="28"/>
      <c r="F159" s="28"/>
      <c r="G159" s="29"/>
      <c r="H159" s="30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9"/>
    </row>
    <row r="160" spans="1:56" x14ac:dyDescent="0.25">
      <c r="A160" s="43"/>
      <c r="B160" s="26"/>
      <c r="C160" s="27"/>
      <c r="D160" s="28"/>
      <c r="E160" s="28"/>
      <c r="F160" s="28"/>
      <c r="G160" s="29"/>
      <c r="H160" s="30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9"/>
    </row>
    <row r="161" spans="1:56" x14ac:dyDescent="0.25">
      <c r="A161" s="43"/>
      <c r="B161" s="26"/>
      <c r="C161" s="27"/>
      <c r="D161" s="28"/>
      <c r="E161" s="28"/>
      <c r="F161" s="28"/>
      <c r="G161" s="29"/>
      <c r="H161" s="30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9"/>
    </row>
    <row r="162" spans="1:56" x14ac:dyDescent="0.25">
      <c r="A162" s="43"/>
      <c r="B162" s="26"/>
      <c r="C162" s="27"/>
      <c r="D162" s="28"/>
      <c r="E162" s="28"/>
      <c r="F162" s="28"/>
      <c r="G162" s="29"/>
      <c r="H162" s="30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9"/>
    </row>
    <row r="163" spans="1:56" x14ac:dyDescent="0.25">
      <c r="A163" s="43"/>
      <c r="B163" s="26"/>
      <c r="C163" s="27"/>
      <c r="D163" s="28"/>
      <c r="E163" s="28"/>
      <c r="F163" s="28"/>
      <c r="G163" s="29"/>
      <c r="H163" s="30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9"/>
    </row>
    <row r="164" spans="1:56" x14ac:dyDescent="0.25">
      <c r="A164" s="43"/>
      <c r="B164" s="26"/>
      <c r="C164" s="27"/>
      <c r="D164" s="28"/>
      <c r="E164" s="28"/>
      <c r="F164" s="28"/>
      <c r="G164" s="29"/>
      <c r="H164" s="30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9"/>
    </row>
    <row r="165" spans="1:56" x14ac:dyDescent="0.25">
      <c r="A165" s="43"/>
      <c r="B165" s="26"/>
      <c r="C165" s="27"/>
      <c r="D165" s="28"/>
      <c r="E165" s="28"/>
      <c r="F165" s="28"/>
      <c r="G165" s="29"/>
      <c r="H165" s="30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9"/>
    </row>
    <row r="166" spans="1:56" x14ac:dyDescent="0.25">
      <c r="A166" s="43"/>
      <c r="B166" s="26"/>
      <c r="C166" s="27"/>
      <c r="D166" s="28"/>
      <c r="E166" s="28"/>
      <c r="F166" s="28"/>
      <c r="G166" s="29"/>
      <c r="H166" s="30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9"/>
    </row>
    <row r="167" spans="1:56" x14ac:dyDescent="0.25">
      <c r="A167" s="43"/>
      <c r="B167" s="26"/>
      <c r="C167" s="27"/>
      <c r="D167" s="28"/>
      <c r="E167" s="28"/>
      <c r="F167" s="28"/>
      <c r="G167" s="29"/>
      <c r="H167" s="30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9"/>
    </row>
    <row r="168" spans="1:56" x14ac:dyDescent="0.25">
      <c r="A168" s="43"/>
      <c r="B168" s="26"/>
      <c r="C168" s="27"/>
      <c r="D168" s="28"/>
      <c r="E168" s="28"/>
      <c r="F168" s="28"/>
      <c r="G168" s="29"/>
      <c r="H168" s="30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9"/>
    </row>
    <row r="169" spans="1:56" x14ac:dyDescent="0.25">
      <c r="A169" s="43"/>
      <c r="B169" s="26"/>
      <c r="C169" s="27"/>
      <c r="D169" s="28"/>
      <c r="E169" s="28"/>
      <c r="F169" s="28"/>
      <c r="G169" s="29"/>
      <c r="H169" s="30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9"/>
    </row>
    <row r="170" spans="1:56" x14ac:dyDescent="0.25">
      <c r="A170" s="43"/>
      <c r="B170" s="26"/>
      <c r="C170" s="27"/>
      <c r="D170" s="28"/>
      <c r="E170" s="28"/>
      <c r="F170" s="28"/>
      <c r="G170" s="29"/>
      <c r="H170" s="30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9"/>
    </row>
    <row r="171" spans="1:56" x14ac:dyDescent="0.25">
      <c r="A171" s="43"/>
      <c r="B171" s="26"/>
      <c r="C171" s="27"/>
      <c r="D171" s="28"/>
      <c r="E171" s="28"/>
      <c r="F171" s="28"/>
      <c r="G171" s="29"/>
      <c r="H171" s="30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9"/>
    </row>
    <row r="172" spans="1:56" x14ac:dyDescent="0.25">
      <c r="A172" s="43"/>
      <c r="B172" s="26"/>
      <c r="C172" s="27"/>
      <c r="D172" s="28"/>
      <c r="E172" s="28"/>
      <c r="F172" s="28"/>
      <c r="G172" s="29"/>
      <c r="H172" s="30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9"/>
    </row>
    <row r="173" spans="1:56" x14ac:dyDescent="0.25">
      <c r="A173" s="43"/>
      <c r="B173" s="26"/>
      <c r="C173" s="27"/>
      <c r="D173" s="28"/>
      <c r="E173" s="28"/>
      <c r="F173" s="28"/>
      <c r="G173" s="29"/>
      <c r="H173" s="30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9"/>
    </row>
    <row r="174" spans="1:56" x14ac:dyDescent="0.25">
      <c r="A174" s="43"/>
      <c r="B174" s="26"/>
      <c r="C174" s="27"/>
      <c r="D174" s="28"/>
      <c r="E174" s="28"/>
      <c r="F174" s="28"/>
      <c r="G174" s="29"/>
      <c r="H174" s="30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9"/>
    </row>
    <row r="175" spans="1:56" x14ac:dyDescent="0.25">
      <c r="A175" s="43"/>
      <c r="B175" s="26"/>
      <c r="C175" s="27"/>
      <c r="D175" s="28"/>
      <c r="E175" s="28"/>
      <c r="F175" s="28"/>
      <c r="G175" s="29"/>
      <c r="H175" s="30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9"/>
    </row>
    <row r="176" spans="1:56" x14ac:dyDescent="0.25">
      <c r="A176" s="43"/>
      <c r="B176" s="26"/>
      <c r="C176" s="27"/>
      <c r="D176" s="28"/>
      <c r="E176" s="28"/>
      <c r="F176" s="28"/>
      <c r="G176" s="29"/>
      <c r="H176" s="30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9"/>
    </row>
    <row r="177" spans="1:56" x14ac:dyDescent="0.25">
      <c r="A177" s="43"/>
      <c r="B177" s="26"/>
      <c r="C177" s="27"/>
      <c r="D177" s="28"/>
      <c r="E177" s="28"/>
      <c r="F177" s="28"/>
      <c r="G177" s="29"/>
      <c r="H177" s="30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9"/>
    </row>
    <row r="178" spans="1:56" x14ac:dyDescent="0.25">
      <c r="A178" s="43"/>
      <c r="B178" s="26"/>
      <c r="C178" s="27"/>
      <c r="D178" s="28"/>
      <c r="E178" s="28"/>
      <c r="F178" s="28"/>
      <c r="G178" s="29"/>
      <c r="H178" s="30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9"/>
    </row>
    <row r="179" spans="1:56" x14ac:dyDescent="0.25">
      <c r="A179" s="43"/>
      <c r="B179" s="26"/>
      <c r="C179" s="27"/>
      <c r="D179" s="28"/>
      <c r="E179" s="28"/>
      <c r="F179" s="28"/>
      <c r="G179" s="29"/>
      <c r="H179" s="30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9"/>
    </row>
    <row r="180" spans="1:56" x14ac:dyDescent="0.25">
      <c r="A180" s="43"/>
      <c r="B180" s="26"/>
      <c r="C180" s="27"/>
      <c r="D180" s="28"/>
      <c r="E180" s="28"/>
      <c r="F180" s="28"/>
      <c r="G180" s="29"/>
      <c r="H180" s="30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9"/>
    </row>
    <row r="181" spans="1:56" x14ac:dyDescent="0.25">
      <c r="A181" s="43"/>
      <c r="B181" s="26"/>
      <c r="C181" s="27"/>
      <c r="D181" s="28"/>
      <c r="E181" s="28"/>
      <c r="F181" s="28"/>
      <c r="G181" s="29"/>
      <c r="H181" s="30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9"/>
    </row>
    <row r="182" spans="1:56" x14ac:dyDescent="0.25">
      <c r="A182" s="43"/>
      <c r="B182" s="26"/>
      <c r="C182" s="27"/>
      <c r="D182" s="28"/>
      <c r="E182" s="28"/>
      <c r="F182" s="28"/>
      <c r="G182" s="29"/>
      <c r="H182" s="30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9"/>
    </row>
    <row r="183" spans="1:56" x14ac:dyDescent="0.25">
      <c r="A183" s="43"/>
      <c r="B183" s="26"/>
      <c r="C183" s="27"/>
      <c r="D183" s="28"/>
      <c r="E183" s="28"/>
      <c r="F183" s="28"/>
      <c r="G183" s="29"/>
      <c r="H183" s="30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9"/>
    </row>
    <row r="184" spans="1:56" x14ac:dyDescent="0.25">
      <c r="A184" s="43"/>
      <c r="B184" s="26"/>
      <c r="C184" s="27"/>
      <c r="D184" s="28"/>
      <c r="E184" s="28"/>
      <c r="F184" s="28"/>
      <c r="G184" s="29"/>
      <c r="H184" s="30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9"/>
    </row>
    <row r="185" spans="1:56" x14ac:dyDescent="0.25">
      <c r="A185" s="43"/>
      <c r="B185" s="26"/>
      <c r="C185" s="27"/>
      <c r="D185" s="28"/>
      <c r="E185" s="28"/>
      <c r="F185" s="28"/>
      <c r="G185" s="29"/>
      <c r="H185" s="30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9"/>
    </row>
    <row r="186" spans="1:56" x14ac:dyDescent="0.25">
      <c r="A186" s="43"/>
      <c r="B186" s="26"/>
      <c r="C186" s="27"/>
      <c r="D186" s="28"/>
      <c r="E186" s="28"/>
      <c r="F186" s="28"/>
      <c r="G186" s="29"/>
      <c r="H186" s="30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9"/>
    </row>
    <row r="187" spans="1:56" x14ac:dyDescent="0.25">
      <c r="A187" s="43"/>
      <c r="B187" s="26"/>
      <c r="C187" s="27"/>
      <c r="D187" s="28"/>
      <c r="E187" s="28"/>
      <c r="F187" s="28"/>
      <c r="G187" s="29"/>
      <c r="H187" s="30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9"/>
    </row>
    <row r="188" spans="1:56" x14ac:dyDescent="0.25">
      <c r="A188" s="43"/>
      <c r="B188" s="26"/>
      <c r="C188" s="27"/>
      <c r="D188" s="28"/>
      <c r="E188" s="28"/>
      <c r="F188" s="28"/>
      <c r="G188" s="29"/>
      <c r="H188" s="30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9"/>
    </row>
    <row r="189" spans="1:56" x14ac:dyDescent="0.25">
      <c r="A189" s="43"/>
      <c r="B189" s="26"/>
      <c r="C189" s="27"/>
      <c r="D189" s="28"/>
      <c r="E189" s="28"/>
      <c r="F189" s="28"/>
      <c r="G189" s="29"/>
      <c r="H189" s="30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9"/>
    </row>
    <row r="190" spans="1:56" x14ac:dyDescent="0.25">
      <c r="A190" s="43"/>
      <c r="B190" s="26"/>
      <c r="C190" s="27"/>
      <c r="D190" s="28"/>
      <c r="E190" s="28"/>
      <c r="F190" s="28"/>
      <c r="G190" s="29"/>
      <c r="H190" s="30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9"/>
    </row>
    <row r="191" spans="1:56" x14ac:dyDescent="0.25">
      <c r="A191" s="43"/>
      <c r="B191" s="26"/>
      <c r="C191" s="27"/>
      <c r="D191" s="28"/>
      <c r="E191" s="28"/>
      <c r="F191" s="28"/>
      <c r="G191" s="29"/>
      <c r="H191" s="30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9"/>
    </row>
    <row r="192" spans="1:56" x14ac:dyDescent="0.25">
      <c r="A192" s="43"/>
      <c r="B192" s="26"/>
      <c r="C192" s="27"/>
      <c r="D192" s="28"/>
      <c r="E192" s="28"/>
      <c r="F192" s="28"/>
      <c r="G192" s="29"/>
      <c r="H192" s="30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9"/>
    </row>
    <row r="193" spans="1:56" x14ac:dyDescent="0.25">
      <c r="A193" s="43"/>
      <c r="B193" s="26"/>
      <c r="C193" s="27"/>
      <c r="D193" s="28"/>
      <c r="E193" s="28"/>
      <c r="F193" s="28"/>
      <c r="G193" s="29"/>
      <c r="H193" s="30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9"/>
    </row>
    <row r="194" spans="1:56" x14ac:dyDescent="0.25">
      <c r="A194" s="43"/>
      <c r="B194" s="26"/>
      <c r="C194" s="27"/>
      <c r="D194" s="28"/>
      <c r="E194" s="28"/>
      <c r="F194" s="28"/>
      <c r="G194" s="29"/>
      <c r="H194" s="30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9"/>
    </row>
    <row r="195" spans="1:56" x14ac:dyDescent="0.25">
      <c r="A195" s="43"/>
      <c r="B195" s="26"/>
      <c r="C195" s="27"/>
      <c r="D195" s="28"/>
      <c r="E195" s="28"/>
      <c r="F195" s="28"/>
      <c r="G195" s="29"/>
      <c r="H195" s="30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9"/>
    </row>
    <row r="196" spans="1:56" x14ac:dyDescent="0.25">
      <c r="A196" s="43"/>
      <c r="B196" s="26"/>
      <c r="C196" s="27"/>
      <c r="D196" s="28"/>
      <c r="E196" s="28"/>
      <c r="F196" s="28"/>
      <c r="G196" s="29"/>
      <c r="H196" s="30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9"/>
    </row>
    <row r="197" spans="1:56" x14ac:dyDescent="0.25">
      <c r="A197" s="43"/>
      <c r="B197" s="26"/>
      <c r="C197" s="27"/>
      <c r="D197" s="28"/>
      <c r="E197" s="28"/>
      <c r="F197" s="28"/>
      <c r="G197" s="29"/>
      <c r="H197" s="30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9"/>
    </row>
    <row r="198" spans="1:56" x14ac:dyDescent="0.25">
      <c r="A198" s="43"/>
      <c r="B198" s="26"/>
      <c r="C198" s="27"/>
      <c r="D198" s="28"/>
      <c r="E198" s="28"/>
      <c r="F198" s="28"/>
      <c r="G198" s="29"/>
      <c r="H198" s="30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9"/>
    </row>
    <row r="199" spans="1:56" x14ac:dyDescent="0.25">
      <c r="A199" s="43"/>
      <c r="B199" s="26"/>
      <c r="C199" s="27"/>
      <c r="D199" s="28"/>
      <c r="E199" s="28"/>
      <c r="F199" s="28"/>
      <c r="G199" s="29"/>
      <c r="H199" s="30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9"/>
    </row>
    <row r="200" spans="1:56" x14ac:dyDescent="0.25">
      <c r="A200" s="43"/>
      <c r="B200" s="26"/>
      <c r="C200" s="27"/>
      <c r="D200" s="28"/>
      <c r="E200" s="28"/>
      <c r="F200" s="28"/>
      <c r="G200" s="29"/>
      <c r="H200" s="30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9"/>
    </row>
    <row r="201" spans="1:56" x14ac:dyDescent="0.25">
      <c r="A201" s="43"/>
      <c r="B201" s="26"/>
      <c r="C201" s="27"/>
      <c r="D201" s="28"/>
      <c r="E201" s="28"/>
      <c r="F201" s="28"/>
      <c r="G201" s="29"/>
      <c r="H201" s="30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9"/>
    </row>
    <row r="202" spans="1:56" x14ac:dyDescent="0.25">
      <c r="A202" s="43"/>
      <c r="B202" s="26"/>
      <c r="C202" s="27"/>
      <c r="D202" s="28"/>
      <c r="E202" s="28"/>
      <c r="F202" s="28"/>
      <c r="G202" s="29"/>
      <c r="H202" s="30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9"/>
    </row>
    <row r="203" spans="1:56" x14ac:dyDescent="0.25">
      <c r="A203" s="43"/>
      <c r="B203" s="26"/>
      <c r="C203" s="27"/>
      <c r="D203" s="28"/>
      <c r="E203" s="28"/>
      <c r="F203" s="28"/>
      <c r="G203" s="29"/>
      <c r="H203" s="30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9"/>
    </row>
    <row r="204" spans="1:56" x14ac:dyDescent="0.25">
      <c r="A204" s="43"/>
      <c r="B204" s="26"/>
      <c r="C204" s="27"/>
      <c r="D204" s="28"/>
      <c r="E204" s="28"/>
      <c r="F204" s="28"/>
      <c r="G204" s="29"/>
      <c r="H204" s="30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9"/>
    </row>
    <row r="205" spans="1:56" x14ac:dyDescent="0.25">
      <c r="A205" s="43"/>
      <c r="B205" s="26"/>
      <c r="C205" s="27"/>
      <c r="D205" s="28"/>
      <c r="E205" s="28"/>
      <c r="F205" s="28"/>
      <c r="G205" s="29"/>
      <c r="H205" s="30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9"/>
    </row>
    <row r="206" spans="1:56" x14ac:dyDescent="0.25">
      <c r="A206" s="43"/>
      <c r="B206" s="26"/>
      <c r="C206" s="27"/>
      <c r="D206" s="28"/>
      <c r="E206" s="28"/>
      <c r="F206" s="28"/>
      <c r="G206" s="29"/>
      <c r="H206" s="30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9"/>
    </row>
    <row r="207" spans="1:56" x14ac:dyDescent="0.25">
      <c r="A207" s="43"/>
      <c r="B207" s="26"/>
      <c r="C207" s="27"/>
      <c r="D207" s="28"/>
      <c r="E207" s="28"/>
      <c r="F207" s="28"/>
      <c r="G207" s="29"/>
      <c r="H207" s="30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9"/>
    </row>
    <row r="208" spans="1:56" x14ac:dyDescent="0.25">
      <c r="A208" s="43"/>
      <c r="B208" s="26"/>
      <c r="C208" s="27"/>
      <c r="D208" s="28"/>
      <c r="E208" s="28"/>
      <c r="F208" s="28"/>
      <c r="G208" s="29"/>
      <c r="H208" s="30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9"/>
    </row>
    <row r="209" spans="1:56" x14ac:dyDescent="0.25">
      <c r="A209" s="43"/>
      <c r="B209" s="26"/>
      <c r="C209" s="27"/>
      <c r="D209" s="28"/>
      <c r="E209" s="28"/>
      <c r="F209" s="28"/>
      <c r="G209" s="29"/>
      <c r="H209" s="30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9"/>
    </row>
    <row r="210" spans="1:56" x14ac:dyDescent="0.25">
      <c r="A210" s="43"/>
      <c r="B210" s="26"/>
      <c r="C210" s="27"/>
      <c r="D210" s="28"/>
      <c r="E210" s="28"/>
      <c r="F210" s="28"/>
      <c r="G210" s="29"/>
      <c r="H210" s="30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9"/>
    </row>
    <row r="211" spans="1:56" x14ac:dyDescent="0.25">
      <c r="A211" s="43"/>
      <c r="B211" s="26"/>
      <c r="C211" s="27"/>
      <c r="D211" s="28"/>
      <c r="E211" s="28"/>
      <c r="F211" s="28"/>
      <c r="G211" s="29"/>
      <c r="H211" s="30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9"/>
    </row>
    <row r="212" spans="1:56" x14ac:dyDescent="0.25">
      <c r="A212" s="43"/>
      <c r="B212" s="26"/>
      <c r="C212" s="27"/>
      <c r="D212" s="28"/>
      <c r="E212" s="28"/>
      <c r="F212" s="28"/>
      <c r="G212" s="29"/>
      <c r="H212" s="30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9"/>
    </row>
    <row r="213" spans="1:56" x14ac:dyDescent="0.25">
      <c r="A213" s="43"/>
      <c r="B213" s="26"/>
      <c r="C213" s="27"/>
      <c r="D213" s="28"/>
      <c r="E213" s="28"/>
      <c r="F213" s="28"/>
      <c r="G213" s="29"/>
      <c r="H213" s="30"/>
      <c r="I213" s="18"/>
      <c r="J213" s="18"/>
      <c r="K213" s="18"/>
      <c r="L213" s="18"/>
      <c r="M213" s="18"/>
      <c r="N213" s="18"/>
      <c r="O213" s="18"/>
      <c r="P213" s="18"/>
      <c r="Q213" s="3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</row>
    <row r="214" spans="1:56" x14ac:dyDescent="0.25">
      <c r="A214" s="23"/>
      <c r="B214" s="24"/>
      <c r="C214" s="25"/>
      <c r="D214" s="111"/>
      <c r="E214" s="111"/>
      <c r="F214" s="111"/>
      <c r="G214" s="15"/>
      <c r="H214" s="16"/>
      <c r="I214" s="11"/>
      <c r="J214" s="11"/>
      <c r="K214" s="11"/>
      <c r="L214" s="11"/>
      <c r="M214" s="11"/>
      <c r="N214" s="11"/>
      <c r="O214" s="11"/>
      <c r="P214" s="11"/>
    </row>
  </sheetData>
  <sheetProtection algorithmName="SHA-512" hashValue="qSRMULmnAkilzoOQ7Zsz1sMAEYyR31JZ8e1E4iq+EOCj804pMA5vmK75JDZENEBhGY+X+LxsQ8i9MkjUEN3KPw==" saltValue="66ib+A/iXrhRjnBmppY8Fg==" spinCount="100000" sheet="1" objects="1" scenarios="1"/>
  <mergeCells count="181">
    <mergeCell ref="E85:F85"/>
    <mergeCell ref="B1:L1"/>
    <mergeCell ref="C107:F107"/>
    <mergeCell ref="C108:F108"/>
    <mergeCell ref="C109:F109"/>
    <mergeCell ref="C110:F110"/>
    <mergeCell ref="C111:F111"/>
    <mergeCell ref="C112:F112"/>
    <mergeCell ref="C113:F113"/>
    <mergeCell ref="E44:F44"/>
    <mergeCell ref="E45:F45"/>
    <mergeCell ref="E46:F46"/>
    <mergeCell ref="E98:F98"/>
    <mergeCell ref="E100:F100"/>
    <mergeCell ref="E101:F101"/>
    <mergeCell ref="E102:F102"/>
    <mergeCell ref="E103:F103"/>
    <mergeCell ref="E51:F51"/>
    <mergeCell ref="E52:F52"/>
    <mergeCell ref="A73:A85"/>
    <mergeCell ref="A89:A96"/>
    <mergeCell ref="B89:B96"/>
    <mergeCell ref="E89:F89"/>
    <mergeCell ref="E90:F90"/>
    <mergeCell ref="E91:F91"/>
    <mergeCell ref="E92:F92"/>
    <mergeCell ref="E93:F93"/>
    <mergeCell ref="E94:F94"/>
    <mergeCell ref="E95:F95"/>
    <mergeCell ref="E96:F96"/>
    <mergeCell ref="B73:B85"/>
    <mergeCell ref="E81:F81"/>
    <mergeCell ref="E82:F82"/>
    <mergeCell ref="E83:F83"/>
    <mergeCell ref="E84:F84"/>
    <mergeCell ref="E73:F73"/>
    <mergeCell ref="E74:F74"/>
    <mergeCell ref="E75:F75"/>
    <mergeCell ref="E76:F76"/>
    <mergeCell ref="E77:F77"/>
    <mergeCell ref="E78:F78"/>
    <mergeCell ref="E79:F79"/>
    <mergeCell ref="E80:F80"/>
    <mergeCell ref="E53:F53"/>
    <mergeCell ref="E54:F54"/>
    <mergeCell ref="B68:B69"/>
    <mergeCell ref="A70:A71"/>
    <mergeCell ref="B70:B71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A58:A59"/>
    <mergeCell ref="B58:B59"/>
    <mergeCell ref="G7:I7"/>
    <mergeCell ref="J7:L7"/>
    <mergeCell ref="M7:M8"/>
    <mergeCell ref="E9:F9"/>
    <mergeCell ref="J9:L9"/>
    <mergeCell ref="A22:A23"/>
    <mergeCell ref="B22:B23"/>
    <mergeCell ref="E22:E23"/>
    <mergeCell ref="A3:I3"/>
    <mergeCell ref="A6:A8"/>
    <mergeCell ref="B6:B8"/>
    <mergeCell ref="C6:C8"/>
    <mergeCell ref="D6:D8"/>
    <mergeCell ref="E6:E8"/>
    <mergeCell ref="F6:F8"/>
    <mergeCell ref="G6:M6"/>
    <mergeCell ref="A4:M4"/>
    <mergeCell ref="A5:M5"/>
    <mergeCell ref="A13:A16"/>
    <mergeCell ref="B13:B16"/>
    <mergeCell ref="E13:E16"/>
    <mergeCell ref="G112:M112"/>
    <mergeCell ref="G113:M113"/>
    <mergeCell ref="G114:M114"/>
    <mergeCell ref="G115:M115"/>
    <mergeCell ref="G116:M116"/>
    <mergeCell ref="E27:F27"/>
    <mergeCell ref="A17:A21"/>
    <mergeCell ref="B17:B21"/>
    <mergeCell ref="E17:E21"/>
    <mergeCell ref="A24:A25"/>
    <mergeCell ref="B24:B25"/>
    <mergeCell ref="E24:E25"/>
    <mergeCell ref="E49:F49"/>
    <mergeCell ref="E34:F34"/>
    <mergeCell ref="E35:F35"/>
    <mergeCell ref="E36:F36"/>
    <mergeCell ref="A27:A36"/>
    <mergeCell ref="B27:B36"/>
    <mergeCell ref="E32:F32"/>
    <mergeCell ref="E33:F33"/>
    <mergeCell ref="E28:F28"/>
    <mergeCell ref="E29:F29"/>
    <mergeCell ref="E30:F30"/>
    <mergeCell ref="E31:F31"/>
    <mergeCell ref="C114:F114"/>
    <mergeCell ref="C115:F115"/>
    <mergeCell ref="C116:F116"/>
    <mergeCell ref="C117:F117"/>
    <mergeCell ref="C118:F118"/>
    <mergeCell ref="C119:F119"/>
    <mergeCell ref="C120:F120"/>
    <mergeCell ref="G121:M121"/>
    <mergeCell ref="G122:M122"/>
    <mergeCell ref="G117:M117"/>
    <mergeCell ref="G118:M118"/>
    <mergeCell ref="G119:M119"/>
    <mergeCell ref="G120:M120"/>
    <mergeCell ref="G123:M123"/>
    <mergeCell ref="C121:F121"/>
    <mergeCell ref="C122:F122"/>
    <mergeCell ref="C123:F123"/>
    <mergeCell ref="A147:H147"/>
    <mergeCell ref="A148:H148"/>
    <mergeCell ref="A149:H149"/>
    <mergeCell ref="A150:H150"/>
    <mergeCell ref="A151:H151"/>
    <mergeCell ref="G124:M124"/>
    <mergeCell ref="G125:M125"/>
    <mergeCell ref="G126:M126"/>
    <mergeCell ref="G127:M127"/>
    <mergeCell ref="G128:M128"/>
    <mergeCell ref="G129:M129"/>
    <mergeCell ref="C124:F124"/>
    <mergeCell ref="C125:F125"/>
    <mergeCell ref="C126:F126"/>
    <mergeCell ref="C127:F127"/>
    <mergeCell ref="C128:F128"/>
    <mergeCell ref="C129:F129"/>
    <mergeCell ref="C138:H138"/>
    <mergeCell ref="C139:H139"/>
    <mergeCell ref="C140:H140"/>
    <mergeCell ref="A152:H152"/>
    <mergeCell ref="A145:H145"/>
    <mergeCell ref="A146:H146"/>
    <mergeCell ref="G130:M130"/>
    <mergeCell ref="C130:F130"/>
    <mergeCell ref="C131:F131"/>
    <mergeCell ref="C135:H135"/>
    <mergeCell ref="C136:H136"/>
    <mergeCell ref="C137:H137"/>
    <mergeCell ref="C141:H141"/>
    <mergeCell ref="C142:H142"/>
    <mergeCell ref="G110:M110"/>
    <mergeCell ref="G111:M111"/>
    <mergeCell ref="E38:E39"/>
    <mergeCell ref="A87:A88"/>
    <mergeCell ref="B87:B88"/>
    <mergeCell ref="B40:B47"/>
    <mergeCell ref="A40:A47"/>
    <mergeCell ref="A38:A39"/>
    <mergeCell ref="B38:B39"/>
    <mergeCell ref="E87:E88"/>
    <mergeCell ref="A106:H106"/>
    <mergeCell ref="G107:M107"/>
    <mergeCell ref="G108:M108"/>
    <mergeCell ref="G109:M109"/>
    <mergeCell ref="A60:A65"/>
    <mergeCell ref="B60:B65"/>
    <mergeCell ref="A66:A67"/>
    <mergeCell ref="B66:B67"/>
    <mergeCell ref="A68:A69"/>
    <mergeCell ref="E40:F40"/>
    <mergeCell ref="E47:F47"/>
    <mergeCell ref="E41:F41"/>
    <mergeCell ref="E42:F42"/>
    <mergeCell ref="E43:F43"/>
  </mergeCells>
  <phoneticPr fontId="5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ЛАН</dc:creator>
  <cp:lastModifiedBy>Захаров Николай Дмитриевич</cp:lastModifiedBy>
  <cp:lastPrinted>2021-12-23T05:37:29Z</cp:lastPrinted>
  <dcterms:created xsi:type="dcterms:W3CDTF">2018-01-19T05:04:18Z</dcterms:created>
  <dcterms:modified xsi:type="dcterms:W3CDTF">2022-07-29T13:04:16Z</dcterms:modified>
</cp:coreProperties>
</file>