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k1.man\ent\fs\Тендерный отдел\Тендеры 2022\СМР\Металлические конструкции, Ограждение лоджий\Конструкции из чёрного металла Варшавка, к.5,6,7\"/>
    </mc:Choice>
  </mc:AlternateContent>
  <bookViews>
    <workbookView xWindow="0" yWindow="0" windowWidth="28800" windowHeight="12300"/>
  </bookViews>
  <sheets>
    <sheet name="дом 5" sheetId="2" r:id="rId1"/>
    <sheet name="дом 6" sheetId="3" r:id="rId2"/>
    <sheet name="дом 7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4" l="1"/>
  <c r="M12" i="4"/>
  <c r="M13" i="4"/>
  <c r="M14" i="4"/>
  <c r="M15" i="4"/>
  <c r="M16" i="4"/>
  <c r="M17" i="4"/>
  <c r="M18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41" i="4"/>
  <c r="M42" i="4"/>
  <c r="M43" i="4"/>
  <c r="M44" i="4"/>
  <c r="M48" i="4"/>
  <c r="M49" i="4"/>
  <c r="M50" i="4"/>
  <c r="M51" i="4"/>
  <c r="M52" i="4"/>
  <c r="M53" i="4"/>
  <c r="M54" i="4"/>
  <c r="M55" i="4"/>
  <c r="M56" i="4"/>
  <c r="M57" i="4"/>
  <c r="M58" i="4"/>
  <c r="M59" i="4"/>
  <c r="M62" i="4"/>
  <c r="M63" i="4"/>
  <c r="M64" i="4"/>
  <c r="M67" i="4"/>
  <c r="M68" i="4"/>
  <c r="L11" i="4"/>
  <c r="L12" i="4"/>
  <c r="L13" i="4"/>
  <c r="L14" i="4"/>
  <c r="L15" i="4"/>
  <c r="L16" i="4"/>
  <c r="L17" i="4"/>
  <c r="L18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41" i="4"/>
  <c r="L42" i="4"/>
  <c r="L43" i="4"/>
  <c r="L44" i="4"/>
  <c r="L48" i="4"/>
  <c r="L49" i="4"/>
  <c r="L50" i="4"/>
  <c r="L51" i="4"/>
  <c r="L52" i="4"/>
  <c r="L53" i="4"/>
  <c r="L54" i="4"/>
  <c r="L55" i="4"/>
  <c r="L56" i="4"/>
  <c r="L57" i="4"/>
  <c r="L58" i="4"/>
  <c r="L59" i="4"/>
  <c r="L62" i="4"/>
  <c r="L63" i="4"/>
  <c r="L64" i="4"/>
  <c r="L67" i="4"/>
  <c r="L68" i="4"/>
  <c r="K11" i="4"/>
  <c r="K12" i="4"/>
  <c r="K13" i="4"/>
  <c r="K14" i="4"/>
  <c r="K15" i="4"/>
  <c r="K16" i="4"/>
  <c r="K17" i="4"/>
  <c r="K18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41" i="4"/>
  <c r="K42" i="4"/>
  <c r="K43" i="4"/>
  <c r="K44" i="4"/>
  <c r="K48" i="4"/>
  <c r="K49" i="4"/>
  <c r="K50" i="4"/>
  <c r="K51" i="4"/>
  <c r="K52" i="4"/>
  <c r="K53" i="4"/>
  <c r="K54" i="4"/>
  <c r="K55" i="4"/>
  <c r="K56" i="4"/>
  <c r="K57" i="4"/>
  <c r="K58" i="4"/>
  <c r="K59" i="4"/>
  <c r="K62" i="4"/>
  <c r="K63" i="4"/>
  <c r="K64" i="4"/>
  <c r="K67" i="4"/>
  <c r="K68" i="4"/>
  <c r="J11" i="4"/>
  <c r="J12" i="4"/>
  <c r="J13" i="4"/>
  <c r="J14" i="4"/>
  <c r="J15" i="4"/>
  <c r="J16" i="4"/>
  <c r="J17" i="4"/>
  <c r="J18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41" i="4"/>
  <c r="J42" i="4"/>
  <c r="J43" i="4"/>
  <c r="J44" i="4"/>
  <c r="J48" i="4"/>
  <c r="J49" i="4"/>
  <c r="J50" i="4"/>
  <c r="J51" i="4"/>
  <c r="J52" i="4"/>
  <c r="J53" i="4"/>
  <c r="J54" i="4"/>
  <c r="J55" i="4"/>
  <c r="J56" i="4"/>
  <c r="J57" i="4"/>
  <c r="J58" i="4"/>
  <c r="J59" i="4"/>
  <c r="J62" i="4"/>
  <c r="J63" i="4"/>
  <c r="J64" i="4"/>
  <c r="J67" i="4"/>
  <c r="J68" i="4"/>
  <c r="M10" i="4"/>
  <c r="L10" i="4"/>
  <c r="K10" i="4"/>
  <c r="J10" i="4"/>
  <c r="L69" i="4" l="1"/>
  <c r="K69" i="4"/>
  <c r="M50" i="3"/>
  <c r="L50" i="3"/>
  <c r="K50" i="3"/>
  <c r="M11" i="3"/>
  <c r="M12" i="3"/>
  <c r="M13" i="3"/>
  <c r="M14" i="3"/>
  <c r="M15" i="3"/>
  <c r="M16" i="3"/>
  <c r="M23" i="3"/>
  <c r="M24" i="3"/>
  <c r="M25" i="3"/>
  <c r="M26" i="3"/>
  <c r="M27" i="3"/>
  <c r="M29" i="3"/>
  <c r="M30" i="3"/>
  <c r="M31" i="3"/>
  <c r="M32" i="3"/>
  <c r="M33" i="3"/>
  <c r="M34" i="3"/>
  <c r="M35" i="3"/>
  <c r="M36" i="3"/>
  <c r="M37" i="3"/>
  <c r="M38" i="3"/>
  <c r="M39" i="3"/>
  <c r="M40" i="3"/>
  <c r="M43" i="3"/>
  <c r="M44" i="3"/>
  <c r="M45" i="3"/>
  <c r="M48" i="3"/>
  <c r="M49" i="3"/>
  <c r="L11" i="3"/>
  <c r="L12" i="3"/>
  <c r="L13" i="3"/>
  <c r="L14" i="3"/>
  <c r="L15" i="3"/>
  <c r="L16" i="3"/>
  <c r="L23" i="3"/>
  <c r="L24" i="3"/>
  <c r="L25" i="3"/>
  <c r="L26" i="3"/>
  <c r="L27" i="3"/>
  <c r="L29" i="3"/>
  <c r="L30" i="3"/>
  <c r="L31" i="3"/>
  <c r="L32" i="3"/>
  <c r="L33" i="3"/>
  <c r="L34" i="3"/>
  <c r="L35" i="3"/>
  <c r="L36" i="3"/>
  <c r="L37" i="3"/>
  <c r="L38" i="3"/>
  <c r="L39" i="3"/>
  <c r="L40" i="3"/>
  <c r="L43" i="3"/>
  <c r="L44" i="3"/>
  <c r="L45" i="3"/>
  <c r="L48" i="3"/>
  <c r="L49" i="3"/>
  <c r="K11" i="3"/>
  <c r="K12" i="3"/>
  <c r="K13" i="3"/>
  <c r="K14" i="3"/>
  <c r="K15" i="3"/>
  <c r="K16" i="3"/>
  <c r="K23" i="3"/>
  <c r="K24" i="3"/>
  <c r="K25" i="3"/>
  <c r="K26" i="3"/>
  <c r="K27" i="3"/>
  <c r="K29" i="3"/>
  <c r="K30" i="3"/>
  <c r="K31" i="3"/>
  <c r="K32" i="3"/>
  <c r="K33" i="3"/>
  <c r="K34" i="3"/>
  <c r="K35" i="3"/>
  <c r="K36" i="3"/>
  <c r="K37" i="3"/>
  <c r="K38" i="3"/>
  <c r="K39" i="3"/>
  <c r="K40" i="3"/>
  <c r="K43" i="3"/>
  <c r="K44" i="3"/>
  <c r="K45" i="3"/>
  <c r="K48" i="3"/>
  <c r="K49" i="3"/>
  <c r="J11" i="3"/>
  <c r="J12" i="3"/>
  <c r="J13" i="3"/>
  <c r="J14" i="3"/>
  <c r="J15" i="3"/>
  <c r="J16" i="3"/>
  <c r="J23" i="3"/>
  <c r="J24" i="3"/>
  <c r="J25" i="3"/>
  <c r="J26" i="3"/>
  <c r="J27" i="3"/>
  <c r="J29" i="3"/>
  <c r="J30" i="3"/>
  <c r="J31" i="3"/>
  <c r="J32" i="3"/>
  <c r="J33" i="3"/>
  <c r="J34" i="3"/>
  <c r="J35" i="3"/>
  <c r="J36" i="3"/>
  <c r="J37" i="3"/>
  <c r="J38" i="3"/>
  <c r="J39" i="3"/>
  <c r="J40" i="3"/>
  <c r="J43" i="3"/>
  <c r="J44" i="3"/>
  <c r="J45" i="3"/>
  <c r="J48" i="3"/>
  <c r="J49" i="3"/>
  <c r="M10" i="3"/>
  <c r="L10" i="3"/>
  <c r="K10" i="3"/>
  <c r="J10" i="3"/>
  <c r="K67" i="2"/>
  <c r="M11" i="2"/>
  <c r="M12" i="2"/>
  <c r="M13" i="2"/>
  <c r="M14" i="2"/>
  <c r="M15" i="2"/>
  <c r="M16" i="2"/>
  <c r="M20" i="2"/>
  <c r="M21" i="2"/>
  <c r="M22" i="2"/>
  <c r="M23" i="2"/>
  <c r="M24" i="2"/>
  <c r="M25" i="2"/>
  <c r="M26" i="2"/>
  <c r="M27" i="2"/>
  <c r="M28" i="2"/>
  <c r="M29" i="2"/>
  <c r="M30" i="2"/>
  <c r="M32" i="2"/>
  <c r="M33" i="2"/>
  <c r="M34" i="2"/>
  <c r="M35" i="2"/>
  <c r="M36" i="2"/>
  <c r="M39" i="2"/>
  <c r="M40" i="2"/>
  <c r="M41" i="2"/>
  <c r="M42" i="2"/>
  <c r="M46" i="2"/>
  <c r="M47" i="2"/>
  <c r="M48" i="2"/>
  <c r="M49" i="2"/>
  <c r="M50" i="2"/>
  <c r="M51" i="2"/>
  <c r="M52" i="2"/>
  <c r="M53" i="2"/>
  <c r="M54" i="2"/>
  <c r="M55" i="2"/>
  <c r="M56" i="2"/>
  <c r="M57" i="2"/>
  <c r="M60" i="2"/>
  <c r="M61" i="2"/>
  <c r="M62" i="2"/>
  <c r="M65" i="2"/>
  <c r="M66" i="2"/>
  <c r="L11" i="2"/>
  <c r="L12" i="2"/>
  <c r="L13" i="2"/>
  <c r="L14" i="2"/>
  <c r="L15" i="2"/>
  <c r="L16" i="2"/>
  <c r="L20" i="2"/>
  <c r="L21" i="2"/>
  <c r="L22" i="2"/>
  <c r="L23" i="2"/>
  <c r="L24" i="2"/>
  <c r="L25" i="2"/>
  <c r="L26" i="2"/>
  <c r="L27" i="2"/>
  <c r="L28" i="2"/>
  <c r="L29" i="2"/>
  <c r="L30" i="2"/>
  <c r="L31" i="2"/>
  <c r="M31" i="2" s="1"/>
  <c r="L32" i="2"/>
  <c r="L33" i="2"/>
  <c r="L34" i="2"/>
  <c r="L35" i="2"/>
  <c r="L36" i="2"/>
  <c r="L39" i="2"/>
  <c r="L40" i="2"/>
  <c r="L41" i="2"/>
  <c r="L42" i="2"/>
  <c r="L46" i="2"/>
  <c r="L47" i="2"/>
  <c r="L48" i="2"/>
  <c r="L49" i="2"/>
  <c r="L50" i="2"/>
  <c r="L51" i="2"/>
  <c r="L52" i="2"/>
  <c r="L53" i="2"/>
  <c r="L54" i="2"/>
  <c r="L55" i="2"/>
  <c r="L56" i="2"/>
  <c r="L57" i="2"/>
  <c r="L60" i="2"/>
  <c r="L61" i="2"/>
  <c r="L62" i="2"/>
  <c r="L65" i="2"/>
  <c r="L66" i="2"/>
  <c r="K11" i="2"/>
  <c r="K12" i="2"/>
  <c r="K13" i="2"/>
  <c r="K14" i="2"/>
  <c r="K15" i="2"/>
  <c r="K16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9" i="2"/>
  <c r="K40" i="2"/>
  <c r="K41" i="2"/>
  <c r="K42" i="2"/>
  <c r="K46" i="2"/>
  <c r="K47" i="2"/>
  <c r="K48" i="2"/>
  <c r="K49" i="2"/>
  <c r="K50" i="2"/>
  <c r="K51" i="2"/>
  <c r="K52" i="2"/>
  <c r="K53" i="2"/>
  <c r="K54" i="2"/>
  <c r="K55" i="2"/>
  <c r="K56" i="2"/>
  <c r="K57" i="2"/>
  <c r="K60" i="2"/>
  <c r="K61" i="2"/>
  <c r="K62" i="2"/>
  <c r="K65" i="2"/>
  <c r="K66" i="2"/>
  <c r="J11" i="2"/>
  <c r="J12" i="2"/>
  <c r="J13" i="2"/>
  <c r="J14" i="2"/>
  <c r="J15" i="2"/>
  <c r="J16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9" i="2"/>
  <c r="J40" i="2"/>
  <c r="J41" i="2"/>
  <c r="J42" i="2"/>
  <c r="J46" i="2"/>
  <c r="J47" i="2"/>
  <c r="J48" i="2"/>
  <c r="J49" i="2"/>
  <c r="J50" i="2"/>
  <c r="J51" i="2"/>
  <c r="J52" i="2"/>
  <c r="J53" i="2"/>
  <c r="J54" i="2"/>
  <c r="J55" i="2"/>
  <c r="J56" i="2"/>
  <c r="J57" i="2"/>
  <c r="J60" i="2"/>
  <c r="J61" i="2"/>
  <c r="J62" i="2"/>
  <c r="J65" i="2"/>
  <c r="J66" i="2"/>
  <c r="M10" i="2"/>
  <c r="L10" i="2"/>
  <c r="K10" i="2"/>
  <c r="J10" i="2"/>
  <c r="L67" i="2" l="1"/>
  <c r="M67" i="2"/>
  <c r="M69" i="4"/>
</calcChain>
</file>

<file path=xl/comments1.xml><?xml version="1.0" encoding="utf-8"?>
<comments xmlns="http://schemas.openxmlformats.org/spreadsheetml/2006/main">
  <authors>
    <author>Суздальцева Мария Андреевна</author>
  </authors>
  <commentList>
    <comment ref="H6" authorId="0" shapeId="0">
      <text>
        <r>
          <rPr>
            <b/>
            <u/>
            <sz val="22"/>
            <color indexed="81"/>
            <rFont val="Tahoma"/>
            <family val="2"/>
            <charset val="204"/>
          </rPr>
          <t xml:space="preserve">
УКАЗАТЬ НАИМЕНОВАНИЕ ОРГАНИЗАЦИИ (ИНН)</t>
        </r>
      </text>
    </comment>
  </commentList>
</comments>
</file>

<file path=xl/comments2.xml><?xml version="1.0" encoding="utf-8"?>
<comments xmlns="http://schemas.openxmlformats.org/spreadsheetml/2006/main">
  <authors>
    <author>Суздальцева Мария Андреевна</author>
  </authors>
  <commentList>
    <comment ref="H6" authorId="0" shapeId="0">
      <text>
        <r>
          <rPr>
            <b/>
            <u/>
            <sz val="22"/>
            <color indexed="81"/>
            <rFont val="Tahoma"/>
            <family val="2"/>
            <charset val="204"/>
          </rPr>
          <t xml:space="preserve">
УКАЗАТЬ НАИМЕНОВАНИЕ ОРГАНИЗАЦИИ (ИНН)</t>
        </r>
      </text>
    </comment>
  </commentList>
</comments>
</file>

<file path=xl/comments3.xml><?xml version="1.0" encoding="utf-8"?>
<comments xmlns="http://schemas.openxmlformats.org/spreadsheetml/2006/main">
  <authors>
    <author>Суздальцева Мария Андреевна</author>
  </authors>
  <commentList>
    <comment ref="H6" authorId="0" shapeId="0">
      <text>
        <r>
          <rPr>
            <b/>
            <u/>
            <sz val="22"/>
            <color indexed="81"/>
            <rFont val="Tahoma"/>
            <family val="2"/>
            <charset val="204"/>
          </rPr>
          <t xml:space="preserve">
УКАЗАТЬ НАИМЕНОВАНИЕ ОРГАНИЗАЦИИ (ИНН)</t>
        </r>
      </text>
    </comment>
  </commentList>
</comments>
</file>

<file path=xl/sharedStrings.xml><?xml version="1.0" encoding="utf-8"?>
<sst xmlns="http://schemas.openxmlformats.org/spreadsheetml/2006/main" count="619" uniqueCount="180">
  <si>
    <t>КОММЕРЧЕСКОЕ ПРЕДЛОЖЕНИЕ</t>
  </si>
  <si>
    <t>№ п/п</t>
  </si>
  <si>
    <t>Стоимость, руб. с НДС</t>
  </si>
  <si>
    <t>Всего, руб. с НДС</t>
  </si>
  <si>
    <t>Примечание</t>
  </si>
  <si>
    <t>Оборудование и Материалы</t>
  </si>
  <si>
    <t>СМР и ПНР</t>
  </si>
  <si>
    <t>Генеральный директор предприятия (ФИО - полностью, контакты: тел., e-mail)</t>
  </si>
  <si>
    <t>Ед. измерения</t>
  </si>
  <si>
    <t>ИТОГО  ОБЩАЯ СТОИМОСТЬ ПРЕДЛОЖЕНИЯ,  руб С НДС</t>
  </si>
  <si>
    <t xml:space="preserve">Ген.подрядный процент </t>
  </si>
  <si>
    <t xml:space="preserve">Гарантийное удержание </t>
  </si>
  <si>
    <t>Дата и место регистрации предприятия</t>
  </si>
  <si>
    <t xml:space="preserve">КП подготовлено в полном соответствии с ТЗ и описанием в составе исходной документации данного тендера </t>
  </si>
  <si>
    <t>и включает в себя все необходимые затраты для выполнения предмета тендера</t>
  </si>
  <si>
    <t>_____________________________________Генеральный Директор</t>
  </si>
  <si>
    <t>МП</t>
  </si>
  <si>
    <t>Наименование оборудования и материалов</t>
  </si>
  <si>
    <t>Цена за ед. изм., руб. с НДС</t>
  </si>
  <si>
    <t>4.1</t>
  </si>
  <si>
    <t>5.1</t>
  </si>
  <si>
    <t>5.3</t>
  </si>
  <si>
    <t>Ячейки обязательные к заполнению выделенны синим цветом:</t>
  </si>
  <si>
    <t>4.2</t>
  </si>
  <si>
    <t>Тендерные условия</t>
  </si>
  <si>
    <t>1.1</t>
  </si>
  <si>
    <t>1.2</t>
  </si>
  <si>
    <t>3.1</t>
  </si>
  <si>
    <t>5.2</t>
  </si>
  <si>
    <t xml:space="preserve">УКАЗАТЬ НАИМЕНОВАНИЕ ОРГАНИЗАЦИИ (ИНН)     </t>
  </si>
  <si>
    <t>1.3</t>
  </si>
  <si>
    <t>1.4</t>
  </si>
  <si>
    <t>Количество</t>
  </si>
  <si>
    <t>4.3</t>
  </si>
  <si>
    <t>Примечания:</t>
  </si>
  <si>
    <t>шт.</t>
  </si>
  <si>
    <t>3.2</t>
  </si>
  <si>
    <t>3.3</t>
  </si>
  <si>
    <t>3.4</t>
  </si>
  <si>
    <t>4.4</t>
  </si>
  <si>
    <t>5.4</t>
  </si>
  <si>
    <t>Масса ед., 
кг*</t>
  </si>
  <si>
    <t>Масса всего, 
кг*</t>
  </si>
  <si>
    <r>
      <t xml:space="preserve">на выполнение полного комплекса строительно-монтажных работ по устройству конструкций из черного металла. Объект: Жилая застройка в составе многоквартирных домов, школы с блоком ДОО, паркингом и многофункциональным комплексом по адресу г. Москва, Варшавское шоссе (участок с кадастровым номером 77:05:0008007:14033), 3 этап строительства. Многоквартирные дома 2 очереди. </t>
    </r>
    <r>
      <rPr>
        <b/>
        <u/>
        <sz val="22"/>
        <rFont val="Times New Roman"/>
        <family val="1"/>
        <charset val="204"/>
      </rPr>
      <t>Дом № 5</t>
    </r>
  </si>
  <si>
    <t>Проект: ВШ/170Е-05-АР1,-АР2,-АР3,-АР4,-АР5,-АР6,-КМ1,-КМ2,-КМ3</t>
  </si>
  <si>
    <t xml:space="preserve">Решетка Р3 (приямок ВК), в том числе уголок обрамления 110х70х6, 700х700 мм, окрашенная </t>
  </si>
  <si>
    <t>Решетка Р4 (продухи ОВ), 890х440 мм, окрашенная, с креплением дюбелями Sormat 6х40</t>
  </si>
  <si>
    <t>Решетка Р5 (продухи ОВ), 990х390 мм, окрашенная, с креплением дюбелями Sormat 6х40</t>
  </si>
  <si>
    <t>Лестница ЛМ1 (приямок), 2800х700 мм, окрашенная, с креплением анкер-шпильками М10х90</t>
  </si>
  <si>
    <t>1.5</t>
  </si>
  <si>
    <t>Навес* Н-1 (над приямком), 2520х1180 мм, окрашенный, с креплением анкерами MKT BZ 10-10-30/90, 
без покрытия поликарбонатом</t>
  </si>
  <si>
    <t>1.6</t>
  </si>
  <si>
    <t>Навес* Н-2 (над входом в подвал), 2270х1300 мм, окрашенный, с креплением анкерами MKT BZ 10-10-30/90, 
без покрытия поликарбонатом</t>
  </si>
  <si>
    <t>1.7</t>
  </si>
  <si>
    <t>Поручень П-1 (лестница в подвал), L=2800 мм, окрашенный, с креплением дюбелями с шурупом М5х90</t>
  </si>
  <si>
    <t>1. Техподполье, приямки и вход в подвал</t>
  </si>
  <si>
    <t>1 этаж</t>
  </si>
  <si>
    <t>не учитывать</t>
  </si>
  <si>
    <t>Ограждение лестниц ОМ-1, ОМ-2, ПМ-6 (перемычка), ПМ-1</t>
  </si>
  <si>
    <t>устанавливает ООО "ДСК-Производство"</t>
  </si>
  <si>
    <t>Типовые (2-26) этажи</t>
  </si>
  <si>
    <t>Ограждение лоджий ОГЛ-1, окрашенное, с креплением анкерами HILTI HSA M8</t>
  </si>
  <si>
    <t>Ограждение лоджий ОГЛ1.1, окрашенное, с креплением анкерами HILTI HSA M8</t>
  </si>
  <si>
    <t>Ограждение лоджий ОГЛ-2, окрашенное, с креплением анкерами HILTI HSA M8</t>
  </si>
  <si>
    <t>Ограждение лоджий ОГЛ-3, окрашенное, с креплением анкерами HILTI HSA M8</t>
  </si>
  <si>
    <t>3.5</t>
  </si>
  <si>
    <t>Ограждение лоджий ОГЛ-6-1, ОГЛ-6-1лев, окрашенное, с креплением анкерами HILTI HSA M8</t>
  </si>
  <si>
    <t>3.6</t>
  </si>
  <si>
    <t>Ограждение лоджий ОГЛ-6, ОГЛ-6лев, окрашенное, с креплением к закладным деталям</t>
  </si>
  <si>
    <t>3.7</t>
  </si>
  <si>
    <t>Ограждение лоджий ОГЛ-7-1, ОГЛ-7-1лев, окрашенное, с креплением анкерами HILTI HSA M8</t>
  </si>
  <si>
    <t>3.8</t>
  </si>
  <si>
    <t>Ограждение лоджий ОГЛ-7, ОГЛ-7лев, окрашенное, с креплением к закладным деталям</t>
  </si>
  <si>
    <t>3.9</t>
  </si>
  <si>
    <t>Ограждение лоджий ОГЛ-9, ОГЛ-9лев,  окрашенное, с креплением анкерами HILTI HSA M8</t>
  </si>
  <si>
    <t>3.10</t>
  </si>
  <si>
    <t>Ограждение лоджий ОГЛ-10, окрашенное, с креплением анкерами HILTI HSA M8</t>
  </si>
  <si>
    <t>3.11</t>
  </si>
  <si>
    <t>Ограждение лоджий ОГЛ-11, окрашенное, с креплением анкерами HILTI HSA M8</t>
  </si>
  <si>
    <t>3.12</t>
  </si>
  <si>
    <t>Ограждение лоджий ОГЛ-12-1, окрашенное, с креплением анкерами HILTI HSA M8</t>
  </si>
  <si>
    <t>3.13</t>
  </si>
  <si>
    <t>Ограждение лоджий ОГЛ-13-1, ОГЛ-13-1лев, окрашенное, с креплением анкерами HILTI HSA M8</t>
  </si>
  <si>
    <t>3.14</t>
  </si>
  <si>
    <t>Ограждение лоджий ОГЛ-14-1, окрашенное, с креплением анкерами HILTI HSA M8</t>
  </si>
  <si>
    <t>3.15</t>
  </si>
  <si>
    <t>Ограждение лоджий ОГЛ-12, окрашенное, с креплением к закадным деталям</t>
  </si>
  <si>
    <t>3.16</t>
  </si>
  <si>
    <t>Ограждение лоджий ОГЛ-13, ОГЛ-13лев, окрашенное, с креплением к закладным деталям</t>
  </si>
  <si>
    <t>3.17</t>
  </si>
  <si>
    <t>Ограждение лоджий ОГЛ-14, окрашенное, с креплением к закладным деталям</t>
  </si>
  <si>
    <t>Верхний тех.этаж, машинное помещение лифтов</t>
  </si>
  <si>
    <t>Лестница ЛМ3, окрашенная, с креплением анкерами "Sormat" S-KA М8</t>
  </si>
  <si>
    <t>Ограждение лестницы ОГЛ3 (по типу ОЛХ45-12.12)</t>
  </si>
  <si>
    <t>Ограждение площадки ОГЛ3-1, окрашенное, с креплением анкерами HILTI HSA M8</t>
  </si>
  <si>
    <t>Ограждение лестниц ПМ-8 (перемычка),  L=300 мм, окрашенное</t>
  </si>
  <si>
    <t>Ограждение лестниц ОМ-4</t>
  </si>
  <si>
    <t>Лестница ЛМ-2 с огр.</t>
  </si>
  <si>
    <t>Кровля</t>
  </si>
  <si>
    <t>Ограждение ОГК-1, 1815х890 мм, с креплением анкерами Sormat S-KAH М8 (А4)</t>
  </si>
  <si>
    <t>Окраска ограждения ОГК-1</t>
  </si>
  <si>
    <t>м2</t>
  </si>
  <si>
    <t>Ограждение ОГК-2, h=1100 мм, с креплением анкерами Sormat S-KAH М8 (А4)</t>
  </si>
  <si>
    <t>п.м.</t>
  </si>
  <si>
    <t>Окраска ограждения ОГК-2</t>
  </si>
  <si>
    <t>5.5</t>
  </si>
  <si>
    <t>Ограждение ОГК-3, h=790 мм, с креплением анкерами Sormat S-KAH М8 (А4)</t>
  </si>
  <si>
    <t>5.6</t>
  </si>
  <si>
    <t>Окраска ограждения ОГК-3</t>
  </si>
  <si>
    <t>5.7</t>
  </si>
  <si>
    <t>Ограждение ОГК-4, h=1630 мм, с креплением анкерами Sormat S-KAH М8 (А4)</t>
  </si>
  <si>
    <t>5.8</t>
  </si>
  <si>
    <t>Окраска ограждения ОГК-4</t>
  </si>
  <si>
    <t>5.9</t>
  </si>
  <si>
    <t>Зонты вентшахт (каркас из уголка)</t>
  </si>
  <si>
    <t>5.10</t>
  </si>
  <si>
    <t>Сетка 50х50х3 на зонтах вентшахт</t>
  </si>
  <si>
    <t>5.11</t>
  </si>
  <si>
    <t>Окраска зонтов вентшахт</t>
  </si>
  <si>
    <t>5.12</t>
  </si>
  <si>
    <t>Покрытие зонтов крашеным оцинк.листом, т. 1 мм</t>
  </si>
  <si>
    <t>--</t>
  </si>
  <si>
    <t>Стремянка СМ1</t>
  </si>
  <si>
    <t>Опоры под вентиляторы на кровле</t>
  </si>
  <si>
    <t>6.1</t>
  </si>
  <si>
    <t>Рама РМ-1, окрашенная</t>
  </si>
  <si>
    <t>6.2</t>
  </si>
  <si>
    <t>Рама РМ-2, окрашенная</t>
  </si>
  <si>
    <t>6.3</t>
  </si>
  <si>
    <t>Рама РМ-3, окрашенная</t>
  </si>
  <si>
    <t>Опорные бетонные блоки БВ-1,2</t>
  </si>
  <si>
    <t>Молниезащита (контур заземления)</t>
  </si>
  <si>
    <t>7.1</t>
  </si>
  <si>
    <t>Полоса стальная оцинкованная 4х40</t>
  </si>
  <si>
    <t>7.2</t>
  </si>
  <si>
    <t>Уголок стальной сечением 63х63х5</t>
  </si>
  <si>
    <t>1. Все металлические элементы окрасить ПФ-115 в 2 слоя по грунтовке ГФ-021 общей толщиной 50-60 мкм. 
Цвет согласно проектов АР.</t>
  </si>
  <si>
    <t>2. В комплексе работ по окраске учесть необходимую подготовку поверности (очистка, грунтовка и т.д.).</t>
  </si>
  <si>
    <t>3. Давальческие материалы не включают расходники и сопутствующие материалы (например, анкера для крепления не являются давальческими)</t>
  </si>
  <si>
    <t>4. Покрытие поликарбонатом навесов Н-1, Н-2  - не учитывать (выполняется субподрядчиком по фасадным работам).</t>
  </si>
  <si>
    <t>5. В стоимость работ учесть демонтаж временных ограждений и складирование их возле корпуса.</t>
  </si>
  <si>
    <t>6. Объемы посчитаны по проекту без штампа "в производство работ". Возможны корректировки после получения актуальной РД.</t>
  </si>
  <si>
    <t>1. Условия работ</t>
  </si>
  <si>
    <t>Аванс (руб./без аванса)  - допустимо не более 30% от суммы планируемого выполнения работ/услуг в первом отчетном периоде (первый календарный месяц)</t>
  </si>
  <si>
    <t>Отсрочка платежа (срок выплаты не ранее чем 15 р.д. с даты подписания акта) (да/нет)</t>
  </si>
  <si>
    <t>Срок фиксации цены на материалы / на работы (указать срок фиксации цены до окончания производства работ по ТЗ)</t>
  </si>
  <si>
    <r>
      <t xml:space="preserve">Банковская гарантия на авансовый платеж (для аванса от 10 000 000 руб. с НДС) </t>
    </r>
    <r>
      <rPr>
        <b/>
        <sz val="18"/>
        <color rgb="FFFF0000"/>
        <rFont val="Times New Roman"/>
        <family val="1"/>
        <charset val="204"/>
      </rPr>
      <t>(дауказать Банк-гарант /нет)</t>
    </r>
  </si>
  <si>
    <t>Личное поручительство собственника компании (для аванса до 10 000 000 руб. с НДС) (да/нет)</t>
  </si>
  <si>
    <t>Готовность приступить к работе по гарантийному письму Заказчика о намерениях заключить договор (да/нет)</t>
  </si>
  <si>
    <t xml:space="preserve">учтено в стоимости 5% </t>
  </si>
  <si>
    <t>учтено в стоимости (5%,    из них:   3% - через 12 мес., 2% - через 24 мес.)</t>
  </si>
  <si>
    <t>Гарантийный срок (лет)</t>
  </si>
  <si>
    <t>учтено в стоимости ( 5 лет)</t>
  </si>
  <si>
    <t>Гарантия на материалы и оборудование (лет)</t>
  </si>
  <si>
    <t>2. Информация о Субподрядчике</t>
  </si>
  <si>
    <t>Виды работ, планируемые к выполнению субподрядными организациями (перечислить позиции)</t>
  </si>
  <si>
    <t>Наличие СРО (для работ, когда СРО необходимо) (да/нет)</t>
  </si>
  <si>
    <t>Опыт работы с ГК ФСК (АО МСУ-1, 1ДСК) (указать завершенные проекты, при наличии текущих проектов- указать % реализации)</t>
  </si>
  <si>
    <t>Опыт реализации аналогичных видов работ за последние 2-3 года (указать не более 5 ключевых объектов и их Заказчиков )</t>
  </si>
  <si>
    <t>Оборот за последние 3 года (указать оборот за 2019/2020/2021 год)</t>
  </si>
  <si>
    <t>Численность работающих всего о последней справке ССЧ с отметкой МНС / численность, планируемая для выполнения предмета тендера</t>
  </si>
  <si>
    <t>Контактное лицо по вопросам участия в тендере (должность, ФИО - полностью, контакты: тел., e-mail)</t>
  </si>
  <si>
    <t>Примечания к ТКП претендента (при наличии)</t>
  </si>
  <si>
    <r>
      <t xml:space="preserve">на выполнение полного комплекса строительно-монтажных работ по устройству конструкций из черного металла. Объект: Жилая застройка в составе многоквартирных домов, школы с блоком ДОО, паркингом и многофункциональным комплексом по адресу г. Москва, Варшавское шоссе (участок с кадастровым номером 77:05:0008007:14033), 3 этап строительства. Многоквартирные дома 2 очереди. </t>
    </r>
    <r>
      <rPr>
        <b/>
        <u/>
        <sz val="22"/>
        <rFont val="Times New Roman"/>
        <family val="1"/>
        <charset val="204"/>
      </rPr>
      <t>Дом № 6</t>
    </r>
  </si>
  <si>
    <t>устанавливает подрядная организация по монтажу ЖБИ</t>
  </si>
  <si>
    <t>Ограждение Лоджий ОГЛ-1…ОГЛ-8</t>
  </si>
  <si>
    <t>Лестница ЛМ-3</t>
  </si>
  <si>
    <t>Площадка Плм1</t>
  </si>
  <si>
    <t>Ограждение площадки ОГЛ3-1, ОГЛ3-2, ПМ-8</t>
  </si>
  <si>
    <t>Лестница ЛМ-2 с огр. ОГЛ1</t>
  </si>
  <si>
    <r>
      <t xml:space="preserve">на выполнение полного комплекса строительно-монтажных работ по устройству конструкций из черного металла. Объект: Жилая застройка в составе многоквартирных домов, школы с блоком ДОО, паркингом и многофункциональным комплексом по адресу г. Москва, Варшавское шоссе (участок с кадастровым номером 77:05:0008007:14033), 3 этап строительства. Многоквартирные дома 2 очереди. </t>
    </r>
    <r>
      <rPr>
        <b/>
        <u/>
        <sz val="22"/>
        <rFont val="Times New Roman"/>
        <family val="1"/>
        <charset val="204"/>
      </rPr>
      <t>Дом № 7</t>
    </r>
  </si>
  <si>
    <t>1.8</t>
  </si>
  <si>
    <t>Ограждение решетчатое Огр-1, окрашенное, с креплением распорными анкерами М10/12х100</t>
  </si>
  <si>
    <t>1.9</t>
  </si>
  <si>
    <t>Ограждение решетчатое Огр-2, окрашенное, с креплением распорными анкерами М10/12х100</t>
  </si>
  <si>
    <t>Ограждение лестниц ОМ-3, ПМ-6 (перемычка), ПМ-1</t>
  </si>
  <si>
    <t>Переходная площадка Плм-1</t>
  </si>
  <si>
    <t>Ограждение лестниц ОГЛ3-2, окрашенное, с креплением анкерами HILTI HSA M8</t>
  </si>
  <si>
    <t xml:space="preserve">Срок выполнения работ (кал.дн.) (по ТЗ с 01.08.2022 г. по 31.01.2023 г.) </t>
  </si>
  <si>
    <t xml:space="preserve">Срок выполнения работ (кал.дн.)(по ТЗ с 01.08.2022 г. по 31.01.2023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</si>
</sst>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u/>
      <sz val="22"/>
      <color indexed="81"/>
      <name val="Tahoma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22"/>
      <name val="Times New Roman"/>
      <family val="1"/>
      <charset val="204"/>
    </font>
    <font>
      <b/>
      <sz val="2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color theme="4" tint="-0.249977111117893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/>
    <xf numFmtId="0" fontId="3" fillId="0" borderId="0"/>
    <xf numFmtId="9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2" fillId="0" borderId="0"/>
    <xf numFmtId="165" fontId="3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9" fillId="0" borderId="0" xfId="0" applyFont="1" applyFill="1"/>
    <xf numFmtId="0" fontId="8" fillId="0" borderId="0" xfId="6"/>
    <xf numFmtId="0" fontId="5" fillId="0" borderId="0" xfId="6" applyFont="1"/>
    <xf numFmtId="4" fontId="11" fillId="0" borderId="0" xfId="6" applyNumberFormat="1" applyFont="1"/>
    <xf numFmtId="0" fontId="0" fillId="0" borderId="0" xfId="0" applyFont="1"/>
    <xf numFmtId="0" fontId="0" fillId="0" borderId="6" xfId="0" applyFont="1" applyBorder="1"/>
    <xf numFmtId="0" fontId="0" fillId="0" borderId="20" xfId="0" applyFont="1" applyBorder="1"/>
    <xf numFmtId="0" fontId="0" fillId="0" borderId="8" xfId="0" applyFont="1" applyBorder="1"/>
    <xf numFmtId="0" fontId="16" fillId="0" borderId="0" xfId="6" applyFont="1"/>
    <xf numFmtId="0" fontId="17" fillId="0" borderId="0" xfId="6" applyFont="1"/>
    <xf numFmtId="0" fontId="18" fillId="0" borderId="0" xfId="0" applyFont="1" applyFill="1"/>
    <xf numFmtId="0" fontId="16" fillId="0" borderId="0" xfId="0" applyFont="1" applyFill="1"/>
    <xf numFmtId="49" fontId="15" fillId="0" borderId="0" xfId="6" applyNumberFormat="1" applyFont="1" applyAlignment="1">
      <alignment horizontal="left"/>
    </xf>
    <xf numFmtId="4" fontId="25" fillId="0" borderId="24" xfId="2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4" fontId="12" fillId="4" borderId="3" xfId="0" applyNumberFormat="1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4" fontId="10" fillId="4" borderId="3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49" fontId="10" fillId="0" borderId="0" xfId="6" applyNumberFormat="1" applyFont="1" applyAlignment="1">
      <alignment horizontal="left"/>
    </xf>
    <xf numFmtId="0" fontId="10" fillId="0" borderId="0" xfId="0" applyFont="1" applyFill="1" applyAlignment="1">
      <alignment horizontal="center" wrapText="1"/>
    </xf>
    <xf numFmtId="4" fontId="10" fillId="0" borderId="0" xfId="6" applyNumberFormat="1" applyFont="1" applyAlignment="1">
      <alignment wrapText="1"/>
    </xf>
    <xf numFmtId="0" fontId="29" fillId="0" borderId="0" xfId="0" applyFont="1" applyFill="1" applyAlignment="1">
      <alignment wrapText="1"/>
    </xf>
    <xf numFmtId="0" fontId="27" fillId="0" borderId="0" xfId="6" applyFont="1"/>
    <xf numFmtId="4" fontId="23" fillId="4" borderId="3" xfId="0" applyNumberFormat="1" applyFont="1" applyFill="1" applyBorder="1" applyAlignment="1">
      <alignment vertical="center" wrapText="1"/>
    </xf>
    <xf numFmtId="4" fontId="23" fillId="4" borderId="8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4" fontId="0" fillId="6" borderId="36" xfId="0" applyNumberFormat="1" applyFont="1" applyFill="1" applyBorder="1" applyAlignment="1">
      <alignment horizontal="right" vertical="center"/>
    </xf>
    <xf numFmtId="0" fontId="0" fillId="6" borderId="37" xfId="0" applyFont="1" applyFill="1" applyBorder="1" applyAlignment="1">
      <alignment horizontal="right" vertical="center"/>
    </xf>
    <xf numFmtId="0" fontId="32" fillId="0" borderId="0" xfId="0" applyFont="1" applyFill="1" applyAlignment="1">
      <alignment vertical="top" wrapText="1"/>
    </xf>
    <xf numFmtId="4" fontId="25" fillId="0" borderId="24" xfId="2" applyNumberFormat="1" applyFont="1" applyFill="1" applyBorder="1" applyAlignment="1" applyProtection="1">
      <alignment horizontal="center" vertical="center" wrapText="1"/>
    </xf>
    <xf numFmtId="49" fontId="15" fillId="0" borderId="0" xfId="6" applyNumberFormat="1" applyFont="1" applyAlignment="1">
      <alignment horizontal="left"/>
    </xf>
    <xf numFmtId="0" fontId="24" fillId="2" borderId="1" xfId="0" applyFont="1" applyFill="1" applyBorder="1" applyAlignment="1">
      <alignment horizontal="center" vertical="center" wrapText="1"/>
    </xf>
    <xf numFmtId="0" fontId="26" fillId="4" borderId="3" xfId="0" applyNumberFormat="1" applyFont="1" applyFill="1" applyBorder="1" applyAlignment="1">
      <alignment vertical="center" wrapText="1"/>
    </xf>
    <xf numFmtId="0" fontId="16" fillId="0" borderId="0" xfId="0" applyNumberFormat="1" applyFont="1" applyFill="1" applyAlignment="1">
      <alignment wrapText="1"/>
    </xf>
    <xf numFmtId="0" fontId="11" fillId="0" borderId="0" xfId="6" applyNumberFormat="1" applyFont="1" applyAlignment="1">
      <alignment wrapText="1"/>
    </xf>
    <xf numFmtId="0" fontId="9" fillId="0" borderId="0" xfId="0" applyNumberFormat="1" applyFont="1" applyFill="1" applyAlignment="1">
      <alignment wrapText="1"/>
    </xf>
    <xf numFmtId="0" fontId="22" fillId="2" borderId="1" xfId="0" applyNumberFormat="1" applyFont="1" applyFill="1" applyBorder="1" applyAlignment="1">
      <alignment horizontal="center" vertical="center" wrapText="1"/>
    </xf>
    <xf numFmtId="0" fontId="22" fillId="4" borderId="3" xfId="0" applyNumberFormat="1" applyFont="1" applyFill="1" applyBorder="1" applyAlignment="1">
      <alignment vertical="center" wrapText="1"/>
    </xf>
    <xf numFmtId="0" fontId="20" fillId="0" borderId="0" xfId="6" applyNumberFormat="1" applyFont="1" applyAlignment="1">
      <alignment horizontal="left" wrapText="1"/>
    </xf>
    <xf numFmtId="0" fontId="34" fillId="0" borderId="0" xfId="0" applyNumberFormat="1" applyFont="1" applyFill="1" applyAlignment="1">
      <alignment wrapText="1"/>
    </xf>
    <xf numFmtId="0" fontId="34" fillId="0" borderId="0" xfId="6" applyNumberFormat="1" applyFont="1" applyAlignment="1">
      <alignment wrapText="1"/>
    </xf>
    <xf numFmtId="0" fontId="26" fillId="2" borderId="1" xfId="0" applyNumberFormat="1" applyFont="1" applyFill="1" applyBorder="1" applyAlignment="1">
      <alignment horizontal="center" vertical="center" wrapText="1"/>
    </xf>
    <xf numFmtId="0" fontId="26" fillId="2" borderId="28" xfId="0" applyNumberFormat="1" applyFont="1" applyFill="1" applyBorder="1" applyAlignment="1">
      <alignment horizontal="center" vertical="center" wrapText="1"/>
    </xf>
    <xf numFmtId="0" fontId="35" fillId="0" borderId="0" xfId="6" applyNumberFormat="1" applyFont="1" applyAlignment="1">
      <alignment horizontal="left" wrapText="1"/>
    </xf>
    <xf numFmtId="49" fontId="26" fillId="2" borderId="1" xfId="0" applyNumberFormat="1" applyFont="1" applyFill="1" applyBorder="1" applyAlignment="1">
      <alignment horizontal="left" vertical="center" wrapText="1"/>
    </xf>
    <xf numFmtId="2" fontId="26" fillId="2" borderId="1" xfId="0" applyNumberFormat="1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center" wrapText="1"/>
    </xf>
    <xf numFmtId="49" fontId="36" fillId="0" borderId="0" xfId="6" applyNumberFormat="1" applyFont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6" applyFont="1" applyAlignment="1">
      <alignment wrapText="1"/>
    </xf>
    <xf numFmtId="0" fontId="26" fillId="2" borderId="13" xfId="0" applyNumberFormat="1" applyFont="1" applyFill="1" applyBorder="1" applyAlignment="1">
      <alignment horizontal="center" vertical="center" wrapText="1"/>
    </xf>
    <xf numFmtId="0" fontId="26" fillId="2" borderId="9" xfId="0" applyNumberFormat="1" applyFont="1" applyFill="1" applyBorder="1" applyAlignment="1">
      <alignment horizontal="center" vertical="center" wrapText="1"/>
    </xf>
    <xf numFmtId="0" fontId="26" fillId="2" borderId="19" xfId="0" applyNumberFormat="1" applyFont="1" applyFill="1" applyBorder="1" applyAlignment="1">
      <alignment horizontal="center" vertical="center" wrapText="1"/>
    </xf>
    <xf numFmtId="0" fontId="11" fillId="5" borderId="2" xfId="6" applyFont="1" applyFill="1" applyBorder="1" applyAlignment="1" applyProtection="1">
      <alignment horizontal="center" wrapText="1"/>
      <protection locked="0"/>
    </xf>
    <xf numFmtId="0" fontId="11" fillId="5" borderId="3" xfId="6" applyFont="1" applyFill="1" applyBorder="1" applyAlignment="1" applyProtection="1">
      <alignment horizontal="center" wrapText="1"/>
      <protection locked="0"/>
    </xf>
    <xf numFmtId="0" fontId="11" fillId="5" borderId="8" xfId="6" applyFont="1" applyFill="1" applyBorder="1" applyAlignment="1" applyProtection="1">
      <alignment horizontal="center" wrapText="1"/>
      <protection locked="0"/>
    </xf>
    <xf numFmtId="0" fontId="11" fillId="5" borderId="23" xfId="6" applyFont="1" applyFill="1" applyBorder="1" applyAlignment="1" applyProtection="1">
      <alignment horizontal="center" wrapText="1"/>
      <protection locked="0"/>
    </xf>
    <xf numFmtId="0" fontId="11" fillId="5" borderId="10" xfId="6" applyFont="1" applyFill="1" applyBorder="1" applyAlignment="1" applyProtection="1">
      <alignment horizontal="center" wrapText="1"/>
      <protection locked="0"/>
    </xf>
    <xf numFmtId="0" fontId="11" fillId="5" borderId="11" xfId="6" applyFont="1" applyFill="1" applyBorder="1" applyAlignment="1" applyProtection="1">
      <alignment horizontal="center" wrapText="1"/>
      <protection locked="0"/>
    </xf>
    <xf numFmtId="10" fontId="11" fillId="5" borderId="2" xfId="6" applyNumberFormat="1" applyFont="1" applyFill="1" applyBorder="1" applyAlignment="1" applyProtection="1">
      <alignment horizontal="center" vertical="center" wrapText="1"/>
      <protection locked="0"/>
    </xf>
    <xf numFmtId="10" fontId="11" fillId="5" borderId="3" xfId="6" applyNumberFormat="1" applyFont="1" applyFill="1" applyBorder="1" applyAlignment="1" applyProtection="1">
      <alignment horizontal="center" vertical="center" wrapText="1"/>
      <protection locked="0"/>
    </xf>
    <xf numFmtId="10" fontId="11" fillId="5" borderId="8" xfId="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6" applyNumberFormat="1" applyFont="1" applyAlignment="1" applyProtection="1">
      <alignment horizontal="left"/>
      <protection locked="0"/>
    </xf>
    <xf numFmtId="0" fontId="30" fillId="0" borderId="0" xfId="0" applyFont="1" applyFill="1" applyAlignment="1">
      <alignment horizontal="left" wrapText="1"/>
    </xf>
    <xf numFmtId="0" fontId="31" fillId="5" borderId="0" xfId="0" applyFont="1" applyFill="1" applyAlignment="1" applyProtection="1">
      <alignment horizontal="center" vertical="center"/>
    </xf>
    <xf numFmtId="0" fontId="22" fillId="0" borderId="0" xfId="1" applyFont="1" applyAlignment="1" applyProtection="1">
      <alignment horizontal="center" vertical="center"/>
    </xf>
    <xf numFmtId="0" fontId="22" fillId="4" borderId="0" xfId="1" applyFont="1" applyFill="1" applyAlignment="1" applyProtection="1">
      <alignment horizontal="center" vertical="center" wrapText="1"/>
    </xf>
    <xf numFmtId="0" fontId="33" fillId="4" borderId="27" xfId="0" applyFont="1" applyFill="1" applyBorder="1" applyAlignment="1">
      <alignment horizontal="left" vertical="center" wrapText="1"/>
    </xf>
    <xf numFmtId="0" fontId="33" fillId="4" borderId="29" xfId="0" applyFont="1" applyFill="1" applyBorder="1" applyAlignment="1">
      <alignment horizontal="left" vertical="center" wrapText="1"/>
    </xf>
    <xf numFmtId="0" fontId="33" fillId="4" borderId="4" xfId="0" applyFont="1" applyFill="1" applyBorder="1" applyAlignment="1">
      <alignment horizontal="left" vertical="center" wrapText="1"/>
    </xf>
    <xf numFmtId="0" fontId="33" fillId="4" borderId="7" xfId="0" applyFont="1" applyFill="1" applyBorder="1" applyAlignment="1">
      <alignment horizontal="left" vertical="center" wrapText="1"/>
    </xf>
    <xf numFmtId="3" fontId="20" fillId="5" borderId="14" xfId="0" applyNumberFormat="1" applyFont="1" applyFill="1" applyBorder="1" applyAlignment="1" applyProtection="1">
      <alignment horizontal="center" vertical="center" wrapText="1"/>
      <protection locked="0"/>
    </xf>
    <xf numFmtId="3" fontId="20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25" fillId="0" borderId="1" xfId="2" applyNumberFormat="1" applyFont="1" applyFill="1" applyBorder="1" applyAlignment="1" applyProtection="1">
      <alignment horizontal="center" vertical="center" wrapText="1"/>
    </xf>
    <xf numFmtId="4" fontId="25" fillId="0" borderId="24" xfId="2" applyNumberFormat="1" applyFont="1" applyFill="1" applyBorder="1" applyAlignment="1" applyProtection="1">
      <alignment horizontal="center" vertical="center" wrapText="1"/>
    </xf>
    <xf numFmtId="0" fontId="25" fillId="0" borderId="6" xfId="2" applyFont="1" applyFill="1" applyBorder="1" applyAlignment="1" applyProtection="1">
      <alignment horizontal="center" vertical="center" wrapText="1"/>
    </xf>
    <xf numFmtId="0" fontId="25" fillId="0" borderId="25" xfId="2" applyFont="1" applyFill="1" applyBorder="1" applyAlignment="1" applyProtection="1">
      <alignment horizontal="center" vertical="center" wrapText="1"/>
    </xf>
    <xf numFmtId="0" fontId="27" fillId="2" borderId="13" xfId="0" applyFont="1" applyFill="1" applyBorder="1" applyAlignment="1">
      <alignment horizontal="center" vertical="center" wrapText="1"/>
    </xf>
    <xf numFmtId="0" fontId="27" fillId="2" borderId="9" xfId="0" applyFont="1" applyFill="1" applyBorder="1" applyAlignment="1">
      <alignment horizontal="center" vertical="center" wrapText="1"/>
    </xf>
    <xf numFmtId="0" fontId="27" fillId="2" borderId="19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4" fillId="0" borderId="30" xfId="1" applyFont="1" applyBorder="1" applyAlignment="1" applyProtection="1">
      <alignment horizontal="left" vertical="center" wrapText="1"/>
    </xf>
    <xf numFmtId="49" fontId="28" fillId="6" borderId="31" xfId="0" applyNumberFormat="1" applyFont="1" applyFill="1" applyBorder="1" applyAlignment="1">
      <alignment horizontal="left" vertical="center" wrapText="1"/>
    </xf>
    <xf numFmtId="49" fontId="28" fillId="6" borderId="32" xfId="0" applyNumberFormat="1" applyFont="1" applyFill="1" applyBorder="1" applyAlignment="1">
      <alignment horizontal="left" vertical="center" wrapText="1"/>
    </xf>
    <xf numFmtId="49" fontId="28" fillId="6" borderId="33" xfId="0" applyNumberFormat="1" applyFont="1" applyFill="1" applyBorder="1" applyAlignment="1">
      <alignment horizontal="left" vertical="center" wrapText="1"/>
    </xf>
    <xf numFmtId="4" fontId="0" fillId="2" borderId="34" xfId="0" applyNumberFormat="1" applyFont="1" applyFill="1" applyBorder="1" applyAlignment="1">
      <alignment horizontal="center"/>
    </xf>
    <xf numFmtId="4" fontId="0" fillId="2" borderId="32" xfId="0" applyNumberFormat="1" applyFont="1" applyFill="1" applyBorder="1" applyAlignment="1">
      <alignment horizontal="center"/>
    </xf>
    <xf numFmtId="4" fontId="0" fillId="2" borderId="35" xfId="0" applyNumberFormat="1" applyFont="1" applyFill="1" applyBorder="1" applyAlignment="1">
      <alignment horizontal="center"/>
    </xf>
    <xf numFmtId="49" fontId="15" fillId="2" borderId="31" xfId="0" applyNumberFormat="1" applyFont="1" applyFill="1" applyBorder="1" applyAlignment="1">
      <alignment horizontal="left" vertical="center" wrapText="1"/>
    </xf>
    <xf numFmtId="49" fontId="15" fillId="2" borderId="32" xfId="0" applyNumberFormat="1" applyFont="1" applyFill="1" applyBorder="1" applyAlignment="1">
      <alignment horizontal="left" vertical="center" wrapText="1"/>
    </xf>
    <xf numFmtId="49" fontId="15" fillId="2" borderId="33" xfId="0" applyNumberFormat="1" applyFont="1" applyFill="1" applyBorder="1" applyAlignment="1">
      <alignment horizontal="left" vertical="center" wrapText="1"/>
    </xf>
    <xf numFmtId="0" fontId="33" fillId="0" borderId="0" xfId="0" applyFont="1" applyFill="1" applyAlignment="1">
      <alignment horizontal="left" vertical="top" wrapText="1"/>
    </xf>
    <xf numFmtId="0" fontId="22" fillId="2" borderId="13" xfId="0" applyNumberFormat="1" applyFont="1" applyFill="1" applyBorder="1" applyAlignment="1">
      <alignment horizontal="center" vertical="center" wrapText="1"/>
    </xf>
    <xf numFmtId="0" fontId="22" fillId="2" borderId="9" xfId="0" applyNumberFormat="1" applyFont="1" applyFill="1" applyBorder="1" applyAlignment="1">
      <alignment horizontal="center" vertical="center" wrapText="1"/>
    </xf>
    <xf numFmtId="0" fontId="22" fillId="2" borderId="19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13" fillId="2" borderId="17" xfId="0" applyNumberFormat="1" applyFont="1" applyFill="1" applyBorder="1" applyAlignment="1">
      <alignment horizontal="center" vertical="center" wrapText="1"/>
    </xf>
    <xf numFmtId="0" fontId="14" fillId="2" borderId="17" xfId="0" applyNumberFormat="1" applyFont="1" applyFill="1" applyBorder="1" applyAlignment="1">
      <alignment horizontal="center" vertical="center" wrapText="1"/>
    </xf>
    <xf numFmtId="14" fontId="12" fillId="4" borderId="3" xfId="0" applyNumberFormat="1" applyFont="1" applyFill="1" applyBorder="1" applyAlignment="1">
      <alignment horizontal="right" vertical="center" wrapText="1"/>
    </xf>
    <xf numFmtId="4" fontId="38" fillId="2" borderId="3" xfId="0" applyNumberFormat="1" applyFont="1" applyFill="1" applyBorder="1" applyAlignment="1">
      <alignment vertical="center" wrapText="1"/>
    </xf>
    <xf numFmtId="4" fontId="38" fillId="2" borderId="8" xfId="0" applyNumberFormat="1" applyFont="1" applyFill="1" applyBorder="1" applyAlignment="1">
      <alignment vertical="center" wrapText="1"/>
    </xf>
    <xf numFmtId="0" fontId="12" fillId="4" borderId="26" xfId="0" applyNumberFormat="1" applyFont="1" applyFill="1" applyBorder="1" applyAlignment="1">
      <alignment horizontal="center" vertical="center" wrapText="1"/>
    </xf>
    <xf numFmtId="16" fontId="14" fillId="2" borderId="17" xfId="0" applyNumberFormat="1" applyFont="1" applyFill="1" applyBorder="1" applyAlignment="1">
      <alignment horizontal="center" vertical="center" wrapText="1"/>
    </xf>
    <xf numFmtId="0" fontId="15" fillId="0" borderId="0" xfId="6" applyNumberFormat="1" applyFont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1" fillId="0" borderId="0" xfId="6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0" fillId="0" borderId="38" xfId="0" applyFont="1" applyBorder="1"/>
    <xf numFmtId="0" fontId="14" fillId="2" borderId="39" xfId="0" applyNumberFormat="1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22" fillId="2" borderId="39" xfId="0" applyNumberFormat="1" applyFont="1" applyFill="1" applyBorder="1" applyAlignment="1">
      <alignment horizontal="center" vertical="center" wrapText="1"/>
    </xf>
    <xf numFmtId="0" fontId="26" fillId="2" borderId="39" xfId="0" applyNumberFormat="1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5" fillId="0" borderId="0" xfId="6" applyNumberFormat="1" applyFont="1" applyAlignment="1">
      <alignment horizontal="left" vertical="center"/>
    </xf>
    <xf numFmtId="0" fontId="16" fillId="0" borderId="0" xfId="6" applyFont="1" applyAlignment="1">
      <alignment horizontal="left"/>
    </xf>
    <xf numFmtId="0" fontId="32" fillId="0" borderId="0" xfId="0" applyFont="1" applyFill="1" applyAlignment="1">
      <alignment horizontal="left" vertical="top" wrapText="1"/>
    </xf>
    <xf numFmtId="14" fontId="39" fillId="2" borderId="26" xfId="0" applyNumberFormat="1" applyFont="1" applyFill="1" applyBorder="1" applyAlignment="1">
      <alignment horizontal="center" vertical="center" wrapText="1"/>
    </xf>
    <xf numFmtId="14" fontId="39" fillId="2" borderId="3" xfId="0" applyNumberFormat="1" applyFont="1" applyFill="1" applyBorder="1" applyAlignment="1">
      <alignment vertical="center" wrapText="1"/>
    </xf>
    <xf numFmtId="14" fontId="39" fillId="2" borderId="3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left" vertical="center" wrapText="1"/>
    </xf>
    <xf numFmtId="4" fontId="0" fillId="2" borderId="0" xfId="0" applyNumberFormat="1" applyFont="1" applyFill="1" applyBorder="1" applyAlignment="1">
      <alignment horizontal="center"/>
    </xf>
    <xf numFmtId="0" fontId="40" fillId="4" borderId="21" xfId="6" applyFont="1" applyFill="1" applyBorder="1" applyAlignment="1">
      <alignment horizontal="left" vertical="center" wrapText="1"/>
    </xf>
    <xf numFmtId="0" fontId="40" fillId="4" borderId="14" xfId="6" applyFont="1" applyFill="1" applyBorder="1" applyAlignment="1">
      <alignment horizontal="left" vertical="center" wrapText="1"/>
    </xf>
    <xf numFmtId="0" fontId="40" fillId="4" borderId="22" xfId="6" applyFont="1" applyFill="1" applyBorder="1" applyAlignment="1">
      <alignment horizontal="left" vertical="center" wrapText="1"/>
    </xf>
    <xf numFmtId="0" fontId="16" fillId="0" borderId="17" xfId="6" applyFont="1" applyBorder="1" applyAlignment="1">
      <alignment horizontal="left" vertical="center" wrapText="1"/>
    </xf>
    <xf numFmtId="0" fontId="16" fillId="0" borderId="1" xfId="6" applyFont="1" applyBorder="1" applyAlignment="1">
      <alignment horizontal="left" vertical="center" wrapText="1"/>
    </xf>
    <xf numFmtId="0" fontId="16" fillId="0" borderId="2" xfId="6" applyFont="1" applyBorder="1" applyAlignment="1">
      <alignment horizontal="left" vertical="center" wrapText="1"/>
    </xf>
    <xf numFmtId="9" fontId="11" fillId="5" borderId="2" xfId="6" applyNumberFormat="1" applyFont="1" applyFill="1" applyBorder="1" applyAlignment="1" applyProtection="1">
      <alignment horizontal="center" vertical="center" wrapText="1"/>
      <protection locked="0"/>
    </xf>
    <xf numFmtId="0" fontId="11" fillId="5" borderId="3" xfId="6" applyNumberFormat="1" applyFont="1" applyFill="1" applyBorder="1" applyAlignment="1" applyProtection="1">
      <alignment horizontal="center" vertical="center" wrapText="1"/>
      <protection locked="0"/>
    </xf>
    <xf numFmtId="0" fontId="11" fillId="5" borderId="8" xfId="6" applyNumberFormat="1" applyFont="1" applyFill="1" applyBorder="1" applyAlignment="1" applyProtection="1">
      <alignment horizontal="center" vertical="center" wrapText="1"/>
      <protection locked="0"/>
    </xf>
    <xf numFmtId="0" fontId="11" fillId="5" borderId="2" xfId="6" applyFont="1" applyFill="1" applyBorder="1" applyAlignment="1" applyProtection="1">
      <alignment horizontal="center" vertical="center" wrapText="1"/>
      <protection locked="0"/>
    </xf>
    <xf numFmtId="0" fontId="11" fillId="5" borderId="3" xfId="6" applyFont="1" applyFill="1" applyBorder="1" applyAlignment="1" applyProtection="1">
      <alignment horizontal="center" vertical="center" wrapText="1"/>
      <protection locked="0"/>
    </xf>
    <xf numFmtId="0" fontId="11" fillId="5" borderId="8" xfId="6" applyFont="1" applyFill="1" applyBorder="1" applyAlignment="1" applyProtection="1">
      <alignment horizontal="center" vertical="center" wrapText="1"/>
      <protection locked="0"/>
    </xf>
    <xf numFmtId="0" fontId="27" fillId="3" borderId="2" xfId="6" applyFont="1" applyFill="1" applyBorder="1" applyAlignment="1" applyProtection="1">
      <alignment horizontal="center" vertical="center" wrapText="1"/>
      <protection locked="0"/>
    </xf>
    <xf numFmtId="0" fontId="27" fillId="3" borderId="3" xfId="6" applyFont="1" applyFill="1" applyBorder="1" applyAlignment="1" applyProtection="1">
      <alignment horizontal="center" vertical="center" wrapText="1"/>
      <protection locked="0"/>
    </xf>
    <xf numFmtId="0" fontId="27" fillId="3" borderId="8" xfId="6" applyFont="1" applyFill="1" applyBorder="1" applyAlignment="1" applyProtection="1">
      <alignment horizontal="center" vertical="center" wrapText="1"/>
      <protection locked="0"/>
    </xf>
    <xf numFmtId="0" fontId="40" fillId="4" borderId="17" xfId="6" applyFont="1" applyFill="1" applyBorder="1" applyAlignment="1">
      <alignment horizontal="left" vertical="center" wrapText="1"/>
    </xf>
    <xf numFmtId="0" fontId="40" fillId="4" borderId="1" xfId="6" applyFont="1" applyFill="1" applyBorder="1" applyAlignment="1">
      <alignment horizontal="left" vertical="center" wrapText="1"/>
    </xf>
    <xf numFmtId="0" fontId="40" fillId="4" borderId="2" xfId="6" applyFont="1" applyFill="1" applyBorder="1" applyAlignment="1">
      <alignment horizontal="left" vertical="center" wrapText="1"/>
    </xf>
    <xf numFmtId="0" fontId="16" fillId="0" borderId="40" xfId="6" applyFont="1" applyBorder="1" applyAlignment="1">
      <alignment horizontal="left" vertical="center" wrapText="1"/>
    </xf>
    <xf numFmtId="0" fontId="16" fillId="0" borderId="24" xfId="6" applyFont="1" applyBorder="1" applyAlignment="1">
      <alignment horizontal="left" vertical="center" wrapText="1"/>
    </xf>
    <xf numFmtId="0" fontId="16" fillId="0" borderId="23" xfId="6" applyFont="1" applyBorder="1" applyAlignment="1">
      <alignment horizontal="left" vertical="center" wrapText="1"/>
    </xf>
    <xf numFmtId="0" fontId="11" fillId="4" borderId="22" xfId="6" applyFont="1" applyFill="1" applyBorder="1" applyAlignment="1" applyProtection="1">
      <alignment horizontal="center" wrapText="1"/>
      <protection locked="0"/>
    </xf>
    <xf numFmtId="0" fontId="11" fillId="4" borderId="4" xfId="6" applyFont="1" applyFill="1" applyBorder="1" applyAlignment="1" applyProtection="1">
      <alignment horizontal="center" wrapText="1"/>
      <protection locked="0"/>
    </xf>
    <xf numFmtId="0" fontId="11" fillId="4" borderId="7" xfId="6" applyFont="1" applyFill="1" applyBorder="1" applyAlignment="1" applyProtection="1">
      <alignment horizontal="center" wrapText="1"/>
      <protection locked="0"/>
    </xf>
    <xf numFmtId="0" fontId="11" fillId="4" borderId="2" xfId="6" applyFont="1" applyFill="1" applyBorder="1" applyAlignment="1" applyProtection="1">
      <alignment horizontal="center" wrapText="1"/>
      <protection locked="0"/>
    </xf>
    <xf numFmtId="0" fontId="11" fillId="4" borderId="3" xfId="6" applyFont="1" applyFill="1" applyBorder="1" applyAlignment="1" applyProtection="1">
      <alignment horizontal="center" wrapText="1"/>
      <protection locked="0"/>
    </xf>
    <xf numFmtId="0" fontId="11" fillId="4" borderId="8" xfId="6" applyFont="1" applyFill="1" applyBorder="1" applyAlignment="1" applyProtection="1">
      <alignment horizontal="center" wrapText="1"/>
      <protection locked="0"/>
    </xf>
    <xf numFmtId="4" fontId="41" fillId="0" borderId="5" xfId="0" applyNumberFormat="1" applyFont="1" applyBorder="1"/>
    <xf numFmtId="4" fontId="12" fillId="4" borderId="3" xfId="0" applyNumberFormat="1" applyFont="1" applyFill="1" applyBorder="1" applyAlignment="1">
      <alignment vertical="center" wrapText="1"/>
    </xf>
    <xf numFmtId="4" fontId="37" fillId="2" borderId="3" xfId="0" applyNumberFormat="1" applyFont="1" applyFill="1" applyBorder="1" applyAlignment="1">
      <alignment vertical="center" wrapText="1"/>
    </xf>
    <xf numFmtId="4" fontId="42" fillId="6" borderId="36" xfId="0" applyNumberFormat="1" applyFont="1" applyFill="1" applyBorder="1" applyAlignment="1">
      <alignment horizontal="right" vertical="center"/>
    </xf>
    <xf numFmtId="4" fontId="41" fillId="6" borderId="36" xfId="0" applyNumberFormat="1" applyFont="1" applyFill="1" applyBorder="1" applyAlignment="1">
      <alignment horizontal="right" vertical="center"/>
    </xf>
    <xf numFmtId="4" fontId="41" fillId="5" borderId="5" xfId="0" applyNumberFormat="1" applyFont="1" applyFill="1" applyBorder="1"/>
    <xf numFmtId="4" fontId="41" fillId="5" borderId="1" xfId="0" applyNumberFormat="1" applyFont="1" applyFill="1" applyBorder="1"/>
    <xf numFmtId="4" fontId="41" fillId="5" borderId="9" xfId="0" applyNumberFormat="1" applyFont="1" applyFill="1" applyBorder="1"/>
    <xf numFmtId="4" fontId="41" fillId="2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wrapText="1"/>
    </xf>
    <xf numFmtId="0" fontId="41" fillId="0" borderId="0" xfId="0" applyFont="1"/>
    <xf numFmtId="0" fontId="11" fillId="0" borderId="0" xfId="0" applyFont="1" applyFill="1"/>
    <xf numFmtId="0" fontId="41" fillId="0" borderId="0" xfId="0" applyFont="1" applyFill="1"/>
    <xf numFmtId="4" fontId="4" fillId="5" borderId="24" xfId="2" applyNumberFormat="1" applyFont="1" applyFill="1" applyBorder="1" applyAlignment="1" applyProtection="1">
      <alignment horizontal="center" vertical="center" wrapText="1"/>
    </xf>
  </cellXfs>
  <cellStyles count="13">
    <cellStyle name="Гиперссылка 2" xfId="3"/>
    <cellStyle name="Денежный 2" xfId="4"/>
    <cellStyle name="Денежный 3" xfId="5"/>
    <cellStyle name="Обычный" xfId="0" builtinId="0"/>
    <cellStyle name="Обычный 2" xfId="6"/>
    <cellStyle name="Обычный 2 2 2" xfId="7"/>
    <cellStyle name="Обычный 2_!!Дорога объездная 10.12.2012" xfId="10"/>
    <cellStyle name="Обычный 3" xfId="11"/>
    <cellStyle name="Обычный_Лист1 2" xfId="1"/>
    <cellStyle name="Обычный_Спецификация" xfId="2"/>
    <cellStyle name="Процентный 2" xfId="8"/>
    <cellStyle name="Финансовый 2" xfId="9"/>
    <cellStyle name="Финансовый 2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7"/>
  <sheetViews>
    <sheetView tabSelected="1" zoomScale="40" zoomScaleNormal="40" workbookViewId="0">
      <pane ySplit="8" topLeftCell="A60" activePane="bottomLeft" state="frozen"/>
      <selection pane="bottomLeft" activeCell="AG67" sqref="AG66:AG67"/>
    </sheetView>
  </sheetViews>
  <sheetFormatPr defaultRowHeight="26.25" x14ac:dyDescent="0.4"/>
  <cols>
    <col min="1" max="1" width="19.28515625" style="117" customWidth="1"/>
    <col min="2" max="2" width="82.7109375" style="55" customWidth="1"/>
    <col min="3" max="3" width="9.85546875" style="3" customWidth="1"/>
    <col min="4" max="4" width="19.5703125" style="45" customWidth="1"/>
    <col min="5" max="6" width="19" style="41" customWidth="1"/>
    <col min="7" max="7" width="21" style="25" customWidth="1"/>
    <col min="8" max="8" width="19" style="172" customWidth="1"/>
    <col min="9" max="9" width="17.85546875" style="172" customWidth="1"/>
    <col min="10" max="10" width="19.42578125" style="1" customWidth="1"/>
    <col min="11" max="11" width="18.28515625" style="1" customWidth="1"/>
    <col min="12" max="12" width="17.85546875" style="1" customWidth="1"/>
    <col min="13" max="13" width="21.28515625" style="1" customWidth="1"/>
    <col min="14" max="14" width="14.85546875" style="1" customWidth="1"/>
    <col min="15" max="16384" width="9.140625" style="1"/>
  </cols>
  <sheetData>
    <row r="1" spans="1:14" ht="78" customHeight="1" x14ac:dyDescent="0.25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2" customFormat="1" ht="48" customHeigh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2" customFormat="1" ht="25.5" customHeight="1" x14ac:dyDescent="0.2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2" customFormat="1" ht="117.7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2" customFormat="1" ht="29.25" customHeight="1" thickBot="1" x14ac:dyDescent="0.3">
      <c r="A5" s="90" t="s">
        <v>44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2" customFormat="1" ht="91.5" customHeight="1" x14ac:dyDescent="0.25">
      <c r="A6" s="104" t="s">
        <v>1</v>
      </c>
      <c r="B6" s="87" t="s">
        <v>17</v>
      </c>
      <c r="C6" s="87" t="s">
        <v>8</v>
      </c>
      <c r="D6" s="101" t="s">
        <v>32</v>
      </c>
      <c r="E6" s="57" t="s">
        <v>41</v>
      </c>
      <c r="F6" s="57" t="s">
        <v>42</v>
      </c>
      <c r="G6" s="84" t="s">
        <v>4</v>
      </c>
      <c r="H6" s="78" t="s">
        <v>29</v>
      </c>
      <c r="I6" s="78"/>
      <c r="J6" s="78"/>
      <c r="K6" s="78"/>
      <c r="L6" s="78"/>
      <c r="M6" s="78"/>
      <c r="N6" s="79"/>
    </row>
    <row r="7" spans="1:14" ht="19.5" customHeight="1" x14ac:dyDescent="0.25">
      <c r="A7" s="105"/>
      <c r="B7" s="88"/>
      <c r="C7" s="88"/>
      <c r="D7" s="102"/>
      <c r="E7" s="58"/>
      <c r="F7" s="58"/>
      <c r="G7" s="85"/>
      <c r="H7" s="80" t="s">
        <v>18</v>
      </c>
      <c r="I7" s="80"/>
      <c r="J7" s="80"/>
      <c r="K7" s="80" t="s">
        <v>2</v>
      </c>
      <c r="L7" s="80"/>
      <c r="M7" s="80" t="s">
        <v>3</v>
      </c>
      <c r="N7" s="82" t="s">
        <v>4</v>
      </c>
    </row>
    <row r="8" spans="1:14" ht="59.25" customHeight="1" thickBot="1" x14ac:dyDescent="0.3">
      <c r="A8" s="106"/>
      <c r="B8" s="89"/>
      <c r="C8" s="89"/>
      <c r="D8" s="103"/>
      <c r="E8" s="59"/>
      <c r="F8" s="59"/>
      <c r="G8" s="86"/>
      <c r="H8" s="173" t="s">
        <v>5</v>
      </c>
      <c r="I8" s="173" t="s">
        <v>6</v>
      </c>
      <c r="J8" s="16" t="s">
        <v>3</v>
      </c>
      <c r="K8" s="16" t="s">
        <v>5</v>
      </c>
      <c r="L8" s="16" t="s">
        <v>6</v>
      </c>
      <c r="M8" s="81"/>
      <c r="N8" s="83"/>
    </row>
    <row r="9" spans="1:14" ht="39.75" customHeight="1" x14ac:dyDescent="0.25">
      <c r="A9" s="74" t="s">
        <v>55</v>
      </c>
      <c r="B9" s="75"/>
      <c r="C9" s="75"/>
      <c r="D9" s="75"/>
      <c r="E9" s="75"/>
      <c r="F9" s="75"/>
      <c r="G9" s="76"/>
      <c r="H9" s="76"/>
      <c r="I9" s="76"/>
      <c r="J9" s="76"/>
      <c r="K9" s="76"/>
      <c r="L9" s="76"/>
      <c r="M9" s="76"/>
      <c r="N9" s="77"/>
    </row>
    <row r="10" spans="1:14" s="7" customFormat="1" ht="63" customHeight="1" x14ac:dyDescent="0.35">
      <c r="A10" s="107" t="s">
        <v>25</v>
      </c>
      <c r="B10" s="50" t="s">
        <v>45</v>
      </c>
      <c r="C10" s="17" t="s">
        <v>35</v>
      </c>
      <c r="D10" s="42">
        <v>2</v>
      </c>
      <c r="E10" s="47">
        <v>56.8</v>
      </c>
      <c r="F10" s="47">
        <v>113.6</v>
      </c>
      <c r="G10" s="20"/>
      <c r="H10" s="165"/>
      <c r="I10" s="165"/>
      <c r="J10" s="160">
        <f>H10+I10</f>
        <v>0</v>
      </c>
      <c r="K10" s="160">
        <f>H10*D10</f>
        <v>0</v>
      </c>
      <c r="L10" s="160">
        <f>I10*D10</f>
        <v>0</v>
      </c>
      <c r="M10" s="160">
        <f>K10+L10</f>
        <v>0</v>
      </c>
      <c r="N10" s="9"/>
    </row>
    <row r="11" spans="1:14" s="7" customFormat="1" ht="63" customHeight="1" x14ac:dyDescent="0.35">
      <c r="A11" s="107" t="s">
        <v>26</v>
      </c>
      <c r="B11" s="50" t="s">
        <v>46</v>
      </c>
      <c r="C11" s="17" t="s">
        <v>35</v>
      </c>
      <c r="D11" s="42">
        <v>2</v>
      </c>
      <c r="E11" s="47">
        <v>21.26</v>
      </c>
      <c r="F11" s="47">
        <v>42.52</v>
      </c>
      <c r="G11" s="20"/>
      <c r="H11" s="165"/>
      <c r="I11" s="165"/>
      <c r="J11" s="160">
        <f t="shared" ref="J11:J66" si="0">H11+I11</f>
        <v>0</v>
      </c>
      <c r="K11" s="160">
        <f t="shared" ref="K11:K66" si="1">H11*D11</f>
        <v>0</v>
      </c>
      <c r="L11" s="160">
        <f t="shared" ref="L11:L66" si="2">I11*D11</f>
        <v>0</v>
      </c>
      <c r="M11" s="160">
        <f t="shared" ref="M11:M66" si="3">K11+L11</f>
        <v>0</v>
      </c>
      <c r="N11" s="9"/>
    </row>
    <row r="12" spans="1:14" s="7" customFormat="1" ht="63" customHeight="1" x14ac:dyDescent="0.35">
      <c r="A12" s="107" t="s">
        <v>30</v>
      </c>
      <c r="B12" s="50" t="s">
        <v>47</v>
      </c>
      <c r="C12" s="17" t="s">
        <v>35</v>
      </c>
      <c r="D12" s="42">
        <v>1</v>
      </c>
      <c r="E12" s="47">
        <v>21.62</v>
      </c>
      <c r="F12" s="47">
        <v>21.62</v>
      </c>
      <c r="G12" s="20"/>
      <c r="H12" s="165"/>
      <c r="I12" s="165"/>
      <c r="J12" s="160">
        <f t="shared" si="0"/>
        <v>0</v>
      </c>
      <c r="K12" s="160">
        <f t="shared" si="1"/>
        <v>0</v>
      </c>
      <c r="L12" s="160">
        <f t="shared" si="2"/>
        <v>0</v>
      </c>
      <c r="M12" s="160">
        <f t="shared" si="3"/>
        <v>0</v>
      </c>
      <c r="N12" s="9"/>
    </row>
    <row r="13" spans="1:14" s="7" customFormat="1" ht="63" customHeight="1" x14ac:dyDescent="0.35">
      <c r="A13" s="107" t="s">
        <v>31</v>
      </c>
      <c r="B13" s="50" t="s">
        <v>48</v>
      </c>
      <c r="C13" s="17" t="s">
        <v>35</v>
      </c>
      <c r="D13" s="42">
        <v>3</v>
      </c>
      <c r="E13" s="47">
        <v>44.08</v>
      </c>
      <c r="F13" s="47">
        <v>132.24</v>
      </c>
      <c r="G13" s="20"/>
      <c r="H13" s="165"/>
      <c r="I13" s="165"/>
      <c r="J13" s="160">
        <f t="shared" si="0"/>
        <v>0</v>
      </c>
      <c r="K13" s="160">
        <f t="shared" si="1"/>
        <v>0</v>
      </c>
      <c r="L13" s="160">
        <f t="shared" si="2"/>
        <v>0</v>
      </c>
      <c r="M13" s="160">
        <f t="shared" si="3"/>
        <v>0</v>
      </c>
      <c r="N13" s="9"/>
    </row>
    <row r="14" spans="1:14" s="7" customFormat="1" ht="76.5" customHeight="1" x14ac:dyDescent="0.35">
      <c r="A14" s="107" t="s">
        <v>49</v>
      </c>
      <c r="B14" s="50" t="s">
        <v>50</v>
      </c>
      <c r="C14" s="17" t="s">
        <v>35</v>
      </c>
      <c r="D14" s="42">
        <v>3</v>
      </c>
      <c r="E14" s="47">
        <v>31.31</v>
      </c>
      <c r="F14" s="47">
        <v>93.929999999999993</v>
      </c>
      <c r="G14" s="20"/>
      <c r="H14" s="165"/>
      <c r="I14" s="165"/>
      <c r="J14" s="160">
        <f t="shared" si="0"/>
        <v>0</v>
      </c>
      <c r="K14" s="160">
        <f t="shared" si="1"/>
        <v>0</v>
      </c>
      <c r="L14" s="160">
        <f t="shared" si="2"/>
        <v>0</v>
      </c>
      <c r="M14" s="160">
        <f t="shared" si="3"/>
        <v>0</v>
      </c>
      <c r="N14" s="9"/>
    </row>
    <row r="15" spans="1:14" s="7" customFormat="1" ht="87.75" customHeight="1" x14ac:dyDescent="0.35">
      <c r="A15" s="107" t="s">
        <v>51</v>
      </c>
      <c r="B15" s="50" t="s">
        <v>52</v>
      </c>
      <c r="C15" s="17" t="s">
        <v>35</v>
      </c>
      <c r="D15" s="42">
        <v>2</v>
      </c>
      <c r="E15" s="47">
        <v>30.81</v>
      </c>
      <c r="F15" s="47">
        <v>61.62</v>
      </c>
      <c r="G15" s="20"/>
      <c r="H15" s="165"/>
      <c r="I15" s="165"/>
      <c r="J15" s="160">
        <f t="shared" si="0"/>
        <v>0</v>
      </c>
      <c r="K15" s="160">
        <f t="shared" si="1"/>
        <v>0</v>
      </c>
      <c r="L15" s="160">
        <f t="shared" si="2"/>
        <v>0</v>
      </c>
      <c r="M15" s="160">
        <f t="shared" si="3"/>
        <v>0</v>
      </c>
      <c r="N15" s="9"/>
    </row>
    <row r="16" spans="1:14" s="7" customFormat="1" ht="63" customHeight="1" x14ac:dyDescent="0.35">
      <c r="A16" s="107" t="s">
        <v>53</v>
      </c>
      <c r="B16" s="50" t="s">
        <v>54</v>
      </c>
      <c r="C16" s="17" t="s">
        <v>35</v>
      </c>
      <c r="D16" s="42">
        <v>1</v>
      </c>
      <c r="E16" s="47">
        <v>12.2</v>
      </c>
      <c r="F16" s="47">
        <v>12.2</v>
      </c>
      <c r="G16" s="20"/>
      <c r="H16" s="165"/>
      <c r="I16" s="165"/>
      <c r="J16" s="160">
        <f t="shared" si="0"/>
        <v>0</v>
      </c>
      <c r="K16" s="160">
        <f t="shared" si="1"/>
        <v>0</v>
      </c>
      <c r="L16" s="160">
        <f t="shared" si="2"/>
        <v>0</v>
      </c>
      <c r="M16" s="160">
        <f t="shared" si="3"/>
        <v>0</v>
      </c>
      <c r="N16" s="9"/>
    </row>
    <row r="17" spans="1:14" s="7" customFormat="1" ht="38.25" customHeight="1" x14ac:dyDescent="0.25">
      <c r="A17" s="112">
        <v>2</v>
      </c>
      <c r="B17" s="109" t="s">
        <v>56</v>
      </c>
      <c r="C17" s="18"/>
      <c r="D17" s="43"/>
      <c r="E17" s="38"/>
      <c r="F17" s="38"/>
      <c r="G17" s="21"/>
      <c r="H17" s="161"/>
      <c r="I17" s="161"/>
      <c r="J17" s="161"/>
      <c r="K17" s="161"/>
      <c r="L17" s="161"/>
      <c r="M17" s="161"/>
      <c r="N17" s="30"/>
    </row>
    <row r="18" spans="1:14" s="7" customFormat="1" ht="75.75" customHeight="1" x14ac:dyDescent="0.25">
      <c r="A18" s="128" t="s">
        <v>57</v>
      </c>
      <c r="B18" s="129" t="s">
        <v>58</v>
      </c>
      <c r="C18" s="130" t="s">
        <v>59</v>
      </c>
      <c r="D18" s="130"/>
      <c r="E18" s="129"/>
      <c r="F18" s="129"/>
      <c r="G18" s="129"/>
      <c r="H18" s="162"/>
      <c r="I18" s="162"/>
      <c r="J18" s="162"/>
      <c r="K18" s="162"/>
      <c r="L18" s="162"/>
      <c r="M18" s="162"/>
      <c r="N18" s="111"/>
    </row>
    <row r="19" spans="1:14" s="7" customFormat="1" ht="38.25" customHeight="1" x14ac:dyDescent="0.25">
      <c r="A19" s="112">
        <v>3</v>
      </c>
      <c r="B19" s="109" t="s">
        <v>60</v>
      </c>
      <c r="C19" s="18"/>
      <c r="D19" s="43"/>
      <c r="E19" s="38"/>
      <c r="F19" s="38"/>
      <c r="G19" s="21"/>
      <c r="H19" s="161"/>
      <c r="I19" s="161"/>
      <c r="J19" s="161"/>
      <c r="K19" s="161"/>
      <c r="L19" s="161"/>
      <c r="M19" s="161"/>
      <c r="N19" s="30"/>
    </row>
    <row r="20" spans="1:14" s="7" customFormat="1" ht="66.75" customHeight="1" x14ac:dyDescent="0.35">
      <c r="A20" s="108" t="s">
        <v>27</v>
      </c>
      <c r="B20" s="50" t="s">
        <v>61</v>
      </c>
      <c r="C20" s="17" t="s">
        <v>35</v>
      </c>
      <c r="D20" s="42">
        <v>2</v>
      </c>
      <c r="E20" s="47">
        <v>44.05</v>
      </c>
      <c r="F20" s="47">
        <v>88.1</v>
      </c>
      <c r="G20" s="22"/>
      <c r="H20" s="166"/>
      <c r="I20" s="166"/>
      <c r="J20" s="160">
        <f t="shared" si="0"/>
        <v>0</v>
      </c>
      <c r="K20" s="160">
        <f t="shared" si="1"/>
        <v>0</v>
      </c>
      <c r="L20" s="160">
        <f t="shared" si="2"/>
        <v>0</v>
      </c>
      <c r="M20" s="160">
        <f t="shared" si="3"/>
        <v>0</v>
      </c>
      <c r="N20" s="8"/>
    </row>
    <row r="21" spans="1:14" s="7" customFormat="1" ht="60.75" customHeight="1" x14ac:dyDescent="0.35">
      <c r="A21" s="108" t="s">
        <v>36</v>
      </c>
      <c r="B21" s="50" t="s">
        <v>62</v>
      </c>
      <c r="C21" s="17" t="s">
        <v>35</v>
      </c>
      <c r="D21" s="42">
        <v>2</v>
      </c>
      <c r="E21" s="47">
        <v>43.91</v>
      </c>
      <c r="F21" s="47">
        <v>87.82</v>
      </c>
      <c r="G21" s="37"/>
      <c r="H21" s="166"/>
      <c r="I21" s="166"/>
      <c r="J21" s="160">
        <f t="shared" si="0"/>
        <v>0</v>
      </c>
      <c r="K21" s="160">
        <f t="shared" si="1"/>
        <v>0</v>
      </c>
      <c r="L21" s="160">
        <f t="shared" si="2"/>
        <v>0</v>
      </c>
      <c r="M21" s="160">
        <f t="shared" si="3"/>
        <v>0</v>
      </c>
      <c r="N21" s="8"/>
    </row>
    <row r="22" spans="1:14" s="7" customFormat="1" ht="71.25" customHeight="1" x14ac:dyDescent="0.35">
      <c r="A22" s="108" t="s">
        <v>37</v>
      </c>
      <c r="B22" s="50" t="s">
        <v>63</v>
      </c>
      <c r="C22" s="17" t="s">
        <v>35</v>
      </c>
      <c r="D22" s="42">
        <v>10</v>
      </c>
      <c r="E22" s="47">
        <v>31.65</v>
      </c>
      <c r="F22" s="47">
        <v>316.5</v>
      </c>
      <c r="G22" s="20"/>
      <c r="H22" s="166"/>
      <c r="I22" s="166"/>
      <c r="J22" s="160">
        <f t="shared" si="0"/>
        <v>0</v>
      </c>
      <c r="K22" s="160">
        <f t="shared" si="1"/>
        <v>0</v>
      </c>
      <c r="L22" s="160">
        <f t="shared" si="2"/>
        <v>0</v>
      </c>
      <c r="M22" s="160">
        <f t="shared" si="3"/>
        <v>0</v>
      </c>
      <c r="N22" s="8"/>
    </row>
    <row r="23" spans="1:14" s="7" customFormat="1" ht="60.75" customHeight="1" x14ac:dyDescent="0.35">
      <c r="A23" s="108" t="s">
        <v>38</v>
      </c>
      <c r="B23" s="50" t="s">
        <v>64</v>
      </c>
      <c r="C23" s="17" t="s">
        <v>35</v>
      </c>
      <c r="D23" s="42">
        <v>2</v>
      </c>
      <c r="E23" s="47">
        <v>82.56</v>
      </c>
      <c r="F23" s="47">
        <v>165.12</v>
      </c>
      <c r="G23" s="37"/>
      <c r="H23" s="166"/>
      <c r="I23" s="166"/>
      <c r="J23" s="160">
        <f t="shared" si="0"/>
        <v>0</v>
      </c>
      <c r="K23" s="160">
        <f t="shared" si="1"/>
        <v>0</v>
      </c>
      <c r="L23" s="160">
        <f t="shared" si="2"/>
        <v>0</v>
      </c>
      <c r="M23" s="160">
        <f t="shared" si="3"/>
        <v>0</v>
      </c>
      <c r="N23" s="8"/>
    </row>
    <row r="24" spans="1:14" s="7" customFormat="1" ht="71.25" customHeight="1" x14ac:dyDescent="0.35">
      <c r="A24" s="108" t="s">
        <v>65</v>
      </c>
      <c r="B24" s="50" t="s">
        <v>66</v>
      </c>
      <c r="C24" s="17" t="s">
        <v>35</v>
      </c>
      <c r="D24" s="42">
        <v>2</v>
      </c>
      <c r="E24" s="47">
        <v>121.41</v>
      </c>
      <c r="F24" s="47">
        <v>242.82</v>
      </c>
      <c r="G24" s="20"/>
      <c r="H24" s="166"/>
      <c r="I24" s="166"/>
      <c r="J24" s="160">
        <f t="shared" si="0"/>
        <v>0</v>
      </c>
      <c r="K24" s="160">
        <f t="shared" si="1"/>
        <v>0</v>
      </c>
      <c r="L24" s="160">
        <f t="shared" si="2"/>
        <v>0</v>
      </c>
      <c r="M24" s="160">
        <f t="shared" si="3"/>
        <v>0</v>
      </c>
      <c r="N24" s="8"/>
    </row>
    <row r="25" spans="1:14" s="7" customFormat="1" ht="60.75" customHeight="1" x14ac:dyDescent="0.35">
      <c r="A25" s="108" t="s">
        <v>67</v>
      </c>
      <c r="B25" s="50" t="s">
        <v>68</v>
      </c>
      <c r="C25" s="17" t="s">
        <v>35</v>
      </c>
      <c r="D25" s="42">
        <v>32</v>
      </c>
      <c r="E25" s="47">
        <v>114.03</v>
      </c>
      <c r="F25" s="47">
        <v>3648.96</v>
      </c>
      <c r="G25" s="37"/>
      <c r="H25" s="166"/>
      <c r="I25" s="166"/>
      <c r="J25" s="160">
        <f t="shared" si="0"/>
        <v>0</v>
      </c>
      <c r="K25" s="160">
        <f t="shared" si="1"/>
        <v>0</v>
      </c>
      <c r="L25" s="160">
        <f t="shared" si="2"/>
        <v>0</v>
      </c>
      <c r="M25" s="160">
        <f t="shared" si="3"/>
        <v>0</v>
      </c>
      <c r="N25" s="8"/>
    </row>
    <row r="26" spans="1:14" s="7" customFormat="1" ht="71.25" customHeight="1" x14ac:dyDescent="0.35">
      <c r="A26" s="108" t="s">
        <v>69</v>
      </c>
      <c r="B26" s="50" t="s">
        <v>70</v>
      </c>
      <c r="C26" s="17" t="s">
        <v>35</v>
      </c>
      <c r="D26" s="42">
        <v>2</v>
      </c>
      <c r="E26" s="47">
        <v>113.99</v>
      </c>
      <c r="F26" s="47">
        <v>227.98</v>
      </c>
      <c r="G26" s="20"/>
      <c r="H26" s="166"/>
      <c r="I26" s="166"/>
      <c r="J26" s="160">
        <f t="shared" si="0"/>
        <v>0</v>
      </c>
      <c r="K26" s="160">
        <f t="shared" si="1"/>
        <v>0</v>
      </c>
      <c r="L26" s="160">
        <f t="shared" si="2"/>
        <v>0</v>
      </c>
      <c r="M26" s="160">
        <f t="shared" si="3"/>
        <v>0</v>
      </c>
      <c r="N26" s="8"/>
    </row>
    <row r="27" spans="1:14" s="7" customFormat="1" ht="60.75" customHeight="1" x14ac:dyDescent="0.35">
      <c r="A27" s="108" t="s">
        <v>71</v>
      </c>
      <c r="B27" s="50" t="s">
        <v>72</v>
      </c>
      <c r="C27" s="17" t="s">
        <v>35</v>
      </c>
      <c r="D27" s="42">
        <v>32</v>
      </c>
      <c r="E27" s="47">
        <v>106.61</v>
      </c>
      <c r="F27" s="47">
        <v>3411.52</v>
      </c>
      <c r="G27" s="37"/>
      <c r="H27" s="166"/>
      <c r="I27" s="166"/>
      <c r="J27" s="160">
        <f t="shared" si="0"/>
        <v>0</v>
      </c>
      <c r="K27" s="160">
        <f t="shared" si="1"/>
        <v>0</v>
      </c>
      <c r="L27" s="160">
        <f t="shared" si="2"/>
        <v>0</v>
      </c>
      <c r="M27" s="160">
        <f t="shared" si="3"/>
        <v>0</v>
      </c>
      <c r="N27" s="8"/>
    </row>
    <row r="28" spans="1:14" s="7" customFormat="1" ht="71.25" customHeight="1" x14ac:dyDescent="0.35">
      <c r="A28" s="108" t="s">
        <v>73</v>
      </c>
      <c r="B28" s="50" t="s">
        <v>74</v>
      </c>
      <c r="C28" s="17" t="s">
        <v>35</v>
      </c>
      <c r="D28" s="42">
        <v>4</v>
      </c>
      <c r="E28" s="47">
        <v>54.28</v>
      </c>
      <c r="F28" s="47">
        <v>217.12</v>
      </c>
      <c r="G28" s="20"/>
      <c r="H28" s="166"/>
      <c r="I28" s="166"/>
      <c r="J28" s="160">
        <f t="shared" si="0"/>
        <v>0</v>
      </c>
      <c r="K28" s="160">
        <f t="shared" si="1"/>
        <v>0</v>
      </c>
      <c r="L28" s="160">
        <f t="shared" si="2"/>
        <v>0</v>
      </c>
      <c r="M28" s="160">
        <f t="shared" si="3"/>
        <v>0</v>
      </c>
      <c r="N28" s="8"/>
    </row>
    <row r="29" spans="1:14" s="7" customFormat="1" ht="71.25" customHeight="1" x14ac:dyDescent="0.35">
      <c r="A29" s="108" t="s">
        <v>75</v>
      </c>
      <c r="B29" s="50" t="s">
        <v>76</v>
      </c>
      <c r="C29" s="17" t="s">
        <v>35</v>
      </c>
      <c r="D29" s="42">
        <v>2</v>
      </c>
      <c r="E29" s="47">
        <v>87.53</v>
      </c>
      <c r="F29" s="47">
        <v>175.06</v>
      </c>
      <c r="G29" s="20"/>
      <c r="H29" s="166"/>
      <c r="I29" s="166"/>
      <c r="J29" s="160">
        <f t="shared" si="0"/>
        <v>0</v>
      </c>
      <c r="K29" s="160">
        <f t="shared" si="1"/>
        <v>0</v>
      </c>
      <c r="L29" s="160">
        <f t="shared" si="2"/>
        <v>0</v>
      </c>
      <c r="M29" s="160">
        <f t="shared" si="3"/>
        <v>0</v>
      </c>
      <c r="N29" s="8"/>
    </row>
    <row r="30" spans="1:14" s="7" customFormat="1" ht="60.75" customHeight="1" x14ac:dyDescent="0.35">
      <c r="A30" s="108" t="s">
        <v>77</v>
      </c>
      <c r="B30" s="50" t="s">
        <v>78</v>
      </c>
      <c r="C30" s="17" t="s">
        <v>35</v>
      </c>
      <c r="D30" s="42">
        <v>2</v>
      </c>
      <c r="E30" s="47">
        <v>79.91</v>
      </c>
      <c r="F30" s="47">
        <v>159.82</v>
      </c>
      <c r="G30" s="37"/>
      <c r="H30" s="166"/>
      <c r="I30" s="166"/>
      <c r="J30" s="160">
        <f t="shared" si="0"/>
        <v>0</v>
      </c>
      <c r="K30" s="160">
        <f t="shared" si="1"/>
        <v>0</v>
      </c>
      <c r="L30" s="160">
        <f t="shared" si="2"/>
        <v>0</v>
      </c>
      <c r="M30" s="160">
        <f t="shared" si="3"/>
        <v>0</v>
      </c>
      <c r="N30" s="8"/>
    </row>
    <row r="31" spans="1:14" s="7" customFormat="1" ht="71.25" customHeight="1" x14ac:dyDescent="0.35">
      <c r="A31" s="108" t="s">
        <v>79</v>
      </c>
      <c r="B31" s="50" t="s">
        <v>80</v>
      </c>
      <c r="C31" s="17" t="s">
        <v>35</v>
      </c>
      <c r="D31" s="42">
        <v>2</v>
      </c>
      <c r="E31" s="47">
        <v>159.08000000000001</v>
      </c>
      <c r="F31" s="47">
        <v>318.16000000000003</v>
      </c>
      <c r="G31" s="20"/>
      <c r="H31" s="166"/>
      <c r="I31" s="166"/>
      <c r="J31" s="160">
        <f t="shared" si="0"/>
        <v>0</v>
      </c>
      <c r="K31" s="160">
        <f t="shared" si="1"/>
        <v>0</v>
      </c>
      <c r="L31" s="160">
        <f t="shared" si="2"/>
        <v>0</v>
      </c>
      <c r="M31" s="160">
        <f t="shared" si="3"/>
        <v>0</v>
      </c>
      <c r="N31" s="8"/>
    </row>
    <row r="32" spans="1:14" s="7" customFormat="1" ht="71.25" customHeight="1" x14ac:dyDescent="0.35">
      <c r="A32" s="108" t="s">
        <v>81</v>
      </c>
      <c r="B32" s="50" t="s">
        <v>82</v>
      </c>
      <c r="C32" s="17" t="s">
        <v>35</v>
      </c>
      <c r="D32" s="42">
        <v>2</v>
      </c>
      <c r="E32" s="47">
        <v>117.31</v>
      </c>
      <c r="F32" s="47">
        <v>234.62</v>
      </c>
      <c r="G32" s="20"/>
      <c r="H32" s="166"/>
      <c r="I32" s="166"/>
      <c r="J32" s="160">
        <f t="shared" si="0"/>
        <v>0</v>
      </c>
      <c r="K32" s="160">
        <f t="shared" si="1"/>
        <v>0</v>
      </c>
      <c r="L32" s="160">
        <f t="shared" si="2"/>
        <v>0</v>
      </c>
      <c r="M32" s="160">
        <f t="shared" si="3"/>
        <v>0</v>
      </c>
      <c r="N32" s="8"/>
    </row>
    <row r="33" spans="1:14" s="7" customFormat="1" ht="60.75" customHeight="1" x14ac:dyDescent="0.35">
      <c r="A33" s="108" t="s">
        <v>83</v>
      </c>
      <c r="B33" s="50" t="s">
        <v>84</v>
      </c>
      <c r="C33" s="17" t="s">
        <v>35</v>
      </c>
      <c r="D33" s="42">
        <v>2</v>
      </c>
      <c r="E33" s="47">
        <v>80.58</v>
      </c>
      <c r="F33" s="47">
        <v>161.16</v>
      </c>
      <c r="G33" s="37"/>
      <c r="H33" s="166"/>
      <c r="I33" s="166"/>
      <c r="J33" s="160">
        <f t="shared" si="0"/>
        <v>0</v>
      </c>
      <c r="K33" s="160">
        <f t="shared" si="1"/>
        <v>0</v>
      </c>
      <c r="L33" s="160">
        <f t="shared" si="2"/>
        <v>0</v>
      </c>
      <c r="M33" s="160">
        <f t="shared" si="3"/>
        <v>0</v>
      </c>
      <c r="N33" s="8"/>
    </row>
    <row r="34" spans="1:14" s="7" customFormat="1" ht="71.25" customHeight="1" x14ac:dyDescent="0.35">
      <c r="A34" s="108" t="s">
        <v>85</v>
      </c>
      <c r="B34" s="50" t="s">
        <v>86</v>
      </c>
      <c r="C34" s="17" t="s">
        <v>35</v>
      </c>
      <c r="D34" s="42">
        <v>32</v>
      </c>
      <c r="E34" s="47">
        <v>149.24</v>
      </c>
      <c r="F34" s="47">
        <v>4775.68</v>
      </c>
      <c r="G34" s="20"/>
      <c r="H34" s="166"/>
      <c r="I34" s="166"/>
      <c r="J34" s="160">
        <f t="shared" si="0"/>
        <v>0</v>
      </c>
      <c r="K34" s="160">
        <f t="shared" si="1"/>
        <v>0</v>
      </c>
      <c r="L34" s="160">
        <f t="shared" si="2"/>
        <v>0</v>
      </c>
      <c r="M34" s="160">
        <f t="shared" si="3"/>
        <v>0</v>
      </c>
      <c r="N34" s="8"/>
    </row>
    <row r="35" spans="1:14" s="7" customFormat="1" ht="60.75" customHeight="1" x14ac:dyDescent="0.35">
      <c r="A35" s="108" t="s">
        <v>87</v>
      </c>
      <c r="B35" s="50" t="s">
        <v>88</v>
      </c>
      <c r="C35" s="17" t="s">
        <v>35</v>
      </c>
      <c r="D35" s="42">
        <v>32</v>
      </c>
      <c r="E35" s="47">
        <v>109.93</v>
      </c>
      <c r="F35" s="47">
        <v>3517.76</v>
      </c>
      <c r="G35" s="37"/>
      <c r="H35" s="166"/>
      <c r="I35" s="166"/>
      <c r="J35" s="160">
        <f t="shared" si="0"/>
        <v>0</v>
      </c>
      <c r="K35" s="160">
        <f t="shared" si="1"/>
        <v>0</v>
      </c>
      <c r="L35" s="160">
        <f t="shared" si="2"/>
        <v>0</v>
      </c>
      <c r="M35" s="160">
        <f t="shared" si="3"/>
        <v>0</v>
      </c>
      <c r="N35" s="8"/>
    </row>
    <row r="36" spans="1:14" s="7" customFormat="1" ht="71.25" customHeight="1" x14ac:dyDescent="0.35">
      <c r="A36" s="108" t="s">
        <v>89</v>
      </c>
      <c r="B36" s="50" t="s">
        <v>90</v>
      </c>
      <c r="C36" s="17" t="s">
        <v>35</v>
      </c>
      <c r="D36" s="42">
        <v>32</v>
      </c>
      <c r="E36" s="47">
        <v>75.66</v>
      </c>
      <c r="F36" s="47">
        <v>2421.12</v>
      </c>
      <c r="G36" s="20"/>
      <c r="H36" s="166"/>
      <c r="I36" s="166"/>
      <c r="J36" s="160">
        <f t="shared" si="0"/>
        <v>0</v>
      </c>
      <c r="K36" s="160">
        <f t="shared" si="1"/>
        <v>0</v>
      </c>
      <c r="L36" s="160">
        <f t="shared" si="2"/>
        <v>0</v>
      </c>
      <c r="M36" s="160">
        <f t="shared" si="3"/>
        <v>0</v>
      </c>
      <c r="N36" s="8"/>
    </row>
    <row r="37" spans="1:14" s="7" customFormat="1" ht="84" customHeight="1" x14ac:dyDescent="0.25">
      <c r="A37" s="128" t="s">
        <v>57</v>
      </c>
      <c r="B37" s="129" t="s">
        <v>58</v>
      </c>
      <c r="C37" s="130" t="s">
        <v>59</v>
      </c>
      <c r="D37" s="130"/>
      <c r="E37" s="129"/>
      <c r="F37" s="129"/>
      <c r="G37" s="129"/>
      <c r="H37" s="162"/>
      <c r="I37" s="162"/>
      <c r="J37" s="162"/>
      <c r="K37" s="162"/>
      <c r="L37" s="162"/>
      <c r="M37" s="162"/>
      <c r="N37" s="111"/>
    </row>
    <row r="38" spans="1:14" s="7" customFormat="1" ht="38.25" customHeight="1" x14ac:dyDescent="0.25">
      <c r="A38" s="112">
        <v>4</v>
      </c>
      <c r="B38" s="109" t="s">
        <v>91</v>
      </c>
      <c r="C38" s="18"/>
      <c r="D38" s="43"/>
      <c r="E38" s="38"/>
      <c r="F38" s="38"/>
      <c r="G38" s="21"/>
      <c r="H38" s="161"/>
      <c r="I38" s="161"/>
      <c r="J38" s="161"/>
      <c r="K38" s="161"/>
      <c r="L38" s="161"/>
      <c r="M38" s="161"/>
      <c r="N38" s="30"/>
    </row>
    <row r="39" spans="1:14" s="7" customFormat="1" ht="72.75" customHeight="1" x14ac:dyDescent="0.35">
      <c r="A39" s="113" t="s">
        <v>19</v>
      </c>
      <c r="B39" s="51" t="s">
        <v>92</v>
      </c>
      <c r="C39" s="17" t="s">
        <v>35</v>
      </c>
      <c r="D39" s="42">
        <v>1</v>
      </c>
      <c r="E39" s="47">
        <v>38.4</v>
      </c>
      <c r="F39" s="47">
        <v>38.4</v>
      </c>
      <c r="G39" s="20"/>
      <c r="H39" s="166"/>
      <c r="I39" s="166"/>
      <c r="J39" s="160">
        <f t="shared" si="0"/>
        <v>0</v>
      </c>
      <c r="K39" s="160">
        <f t="shared" si="1"/>
        <v>0</v>
      </c>
      <c r="L39" s="160">
        <f t="shared" si="2"/>
        <v>0</v>
      </c>
      <c r="M39" s="160">
        <f t="shared" si="3"/>
        <v>0</v>
      </c>
      <c r="N39" s="8"/>
    </row>
    <row r="40" spans="1:14" s="7" customFormat="1" ht="72.75" customHeight="1" x14ac:dyDescent="0.35">
      <c r="A40" s="113" t="s">
        <v>23</v>
      </c>
      <c r="B40" s="51" t="s">
        <v>93</v>
      </c>
      <c r="C40" s="17" t="s">
        <v>35</v>
      </c>
      <c r="D40" s="42">
        <v>1</v>
      </c>
      <c r="E40" s="47">
        <v>8.1</v>
      </c>
      <c r="F40" s="47">
        <v>8.1</v>
      </c>
      <c r="G40" s="20"/>
      <c r="H40" s="166"/>
      <c r="I40" s="166"/>
      <c r="J40" s="160">
        <f t="shared" si="0"/>
        <v>0</v>
      </c>
      <c r="K40" s="160">
        <f t="shared" si="1"/>
        <v>0</v>
      </c>
      <c r="L40" s="160">
        <f t="shared" si="2"/>
        <v>0</v>
      </c>
      <c r="M40" s="160">
        <f t="shared" si="3"/>
        <v>0</v>
      </c>
      <c r="N40" s="8"/>
    </row>
    <row r="41" spans="1:14" s="7" customFormat="1" ht="72.75" customHeight="1" x14ac:dyDescent="0.35">
      <c r="A41" s="113" t="s">
        <v>33</v>
      </c>
      <c r="B41" s="51" t="s">
        <v>94</v>
      </c>
      <c r="C41" s="17" t="s">
        <v>35</v>
      </c>
      <c r="D41" s="42">
        <v>1</v>
      </c>
      <c r="E41" s="47">
        <v>76.400000000000006</v>
      </c>
      <c r="F41" s="47">
        <v>76.400000000000006</v>
      </c>
      <c r="G41" s="20"/>
      <c r="H41" s="166"/>
      <c r="I41" s="166"/>
      <c r="J41" s="160">
        <f t="shared" si="0"/>
        <v>0</v>
      </c>
      <c r="K41" s="160">
        <f t="shared" si="1"/>
        <v>0</v>
      </c>
      <c r="L41" s="160">
        <f t="shared" si="2"/>
        <v>0</v>
      </c>
      <c r="M41" s="160">
        <f t="shared" si="3"/>
        <v>0</v>
      </c>
      <c r="N41" s="8"/>
    </row>
    <row r="42" spans="1:14" s="7" customFormat="1" ht="72.75" customHeight="1" x14ac:dyDescent="0.35">
      <c r="A42" s="113" t="s">
        <v>39</v>
      </c>
      <c r="B42" s="51" t="s">
        <v>95</v>
      </c>
      <c r="C42" s="17" t="s">
        <v>35</v>
      </c>
      <c r="D42" s="42">
        <v>1</v>
      </c>
      <c r="E42" s="47">
        <v>1</v>
      </c>
      <c r="F42" s="47">
        <v>1</v>
      </c>
      <c r="G42" s="20"/>
      <c r="H42" s="166"/>
      <c r="I42" s="166"/>
      <c r="J42" s="160">
        <f t="shared" si="0"/>
        <v>0</v>
      </c>
      <c r="K42" s="160">
        <f t="shared" si="1"/>
        <v>0</v>
      </c>
      <c r="L42" s="160">
        <f t="shared" si="2"/>
        <v>0</v>
      </c>
      <c r="M42" s="160">
        <f t="shared" si="3"/>
        <v>0</v>
      </c>
      <c r="N42" s="8"/>
    </row>
    <row r="43" spans="1:14" s="7" customFormat="1" ht="75.75" customHeight="1" x14ac:dyDescent="0.25">
      <c r="A43" s="128" t="s">
        <v>57</v>
      </c>
      <c r="B43" s="129" t="s">
        <v>96</v>
      </c>
      <c r="C43" s="130" t="s">
        <v>59</v>
      </c>
      <c r="D43" s="130"/>
      <c r="E43" s="129"/>
      <c r="F43" s="129"/>
      <c r="G43" s="129"/>
      <c r="H43" s="162"/>
      <c r="I43" s="162"/>
      <c r="J43" s="162"/>
      <c r="K43" s="162"/>
      <c r="L43" s="162"/>
      <c r="M43" s="162"/>
      <c r="N43" s="111"/>
    </row>
    <row r="44" spans="1:14" s="7" customFormat="1" ht="71.25" customHeight="1" x14ac:dyDescent="0.25">
      <c r="A44" s="128" t="s">
        <v>57</v>
      </c>
      <c r="B44" s="129" t="s">
        <v>97</v>
      </c>
      <c r="C44" s="130" t="s">
        <v>59</v>
      </c>
      <c r="D44" s="130"/>
      <c r="E44" s="129"/>
      <c r="F44" s="129"/>
      <c r="G44" s="129"/>
      <c r="H44" s="162"/>
      <c r="I44" s="162"/>
      <c r="J44" s="162"/>
      <c r="K44" s="162"/>
      <c r="L44" s="162"/>
      <c r="M44" s="162"/>
      <c r="N44" s="111"/>
    </row>
    <row r="45" spans="1:14" s="7" customFormat="1" ht="38.25" customHeight="1" x14ac:dyDescent="0.25">
      <c r="A45" s="112">
        <v>5</v>
      </c>
      <c r="B45" s="109" t="s">
        <v>98</v>
      </c>
      <c r="C45" s="18"/>
      <c r="D45" s="43"/>
      <c r="E45" s="38"/>
      <c r="F45" s="38"/>
      <c r="G45" s="21"/>
      <c r="H45" s="161"/>
      <c r="I45" s="161"/>
      <c r="J45" s="161"/>
      <c r="K45" s="161"/>
      <c r="L45" s="161"/>
      <c r="M45" s="161"/>
      <c r="N45" s="30"/>
    </row>
    <row r="46" spans="1:14" s="7" customFormat="1" ht="70.5" customHeight="1" x14ac:dyDescent="0.35">
      <c r="A46" s="107" t="s">
        <v>20</v>
      </c>
      <c r="B46" s="52" t="s">
        <v>99</v>
      </c>
      <c r="C46" s="19" t="s">
        <v>35</v>
      </c>
      <c r="D46" s="42">
        <v>16</v>
      </c>
      <c r="E46" s="48">
        <v>43.8</v>
      </c>
      <c r="F46" s="48">
        <v>700.8</v>
      </c>
      <c r="G46" s="23"/>
      <c r="H46" s="166"/>
      <c r="I46" s="166"/>
      <c r="J46" s="160">
        <f t="shared" si="0"/>
        <v>0</v>
      </c>
      <c r="K46" s="160">
        <f t="shared" si="1"/>
        <v>0</v>
      </c>
      <c r="L46" s="160">
        <f t="shared" si="2"/>
        <v>0</v>
      </c>
      <c r="M46" s="160">
        <f t="shared" si="3"/>
        <v>0</v>
      </c>
      <c r="N46" s="8"/>
    </row>
    <row r="47" spans="1:14" s="7" customFormat="1" ht="70.5" customHeight="1" x14ac:dyDescent="0.35">
      <c r="A47" s="107" t="s">
        <v>28</v>
      </c>
      <c r="B47" s="52" t="s">
        <v>100</v>
      </c>
      <c r="C47" s="19" t="s">
        <v>101</v>
      </c>
      <c r="D47" s="42">
        <v>22.4</v>
      </c>
      <c r="E47" s="48"/>
      <c r="F47" s="48"/>
      <c r="G47" s="23"/>
      <c r="H47" s="166"/>
      <c r="I47" s="166"/>
      <c r="J47" s="160">
        <f t="shared" si="0"/>
        <v>0</v>
      </c>
      <c r="K47" s="160">
        <f t="shared" si="1"/>
        <v>0</v>
      </c>
      <c r="L47" s="160">
        <f t="shared" si="2"/>
        <v>0</v>
      </c>
      <c r="M47" s="160">
        <f t="shared" si="3"/>
        <v>0</v>
      </c>
      <c r="N47" s="10"/>
    </row>
    <row r="48" spans="1:14" s="7" customFormat="1" ht="70.5" customHeight="1" x14ac:dyDescent="0.35">
      <c r="A48" s="107" t="s">
        <v>21</v>
      </c>
      <c r="B48" s="52" t="s">
        <v>102</v>
      </c>
      <c r="C48" s="19" t="s">
        <v>103</v>
      </c>
      <c r="D48" s="42">
        <v>65</v>
      </c>
      <c r="E48" s="48">
        <v>25.56</v>
      </c>
      <c r="F48" s="48">
        <v>1661.4</v>
      </c>
      <c r="G48" s="23"/>
      <c r="H48" s="166"/>
      <c r="I48" s="166"/>
      <c r="J48" s="160">
        <f t="shared" si="0"/>
        <v>0</v>
      </c>
      <c r="K48" s="160">
        <f t="shared" si="1"/>
        <v>0</v>
      </c>
      <c r="L48" s="160">
        <f t="shared" si="2"/>
        <v>0</v>
      </c>
      <c r="M48" s="160">
        <f t="shared" si="3"/>
        <v>0</v>
      </c>
      <c r="N48" s="10"/>
    </row>
    <row r="49" spans="1:14" s="7" customFormat="1" ht="70.5" customHeight="1" x14ac:dyDescent="0.35">
      <c r="A49" s="107" t="s">
        <v>40</v>
      </c>
      <c r="B49" s="52" t="s">
        <v>104</v>
      </c>
      <c r="C49" s="19" t="s">
        <v>101</v>
      </c>
      <c r="D49" s="42">
        <v>51.6</v>
      </c>
      <c r="E49" s="48"/>
      <c r="F49" s="48"/>
      <c r="G49" s="23"/>
      <c r="H49" s="166"/>
      <c r="I49" s="166"/>
      <c r="J49" s="160">
        <f t="shared" si="0"/>
        <v>0</v>
      </c>
      <c r="K49" s="160">
        <f t="shared" si="1"/>
        <v>0</v>
      </c>
      <c r="L49" s="160">
        <f t="shared" si="2"/>
        <v>0</v>
      </c>
      <c r="M49" s="160">
        <f t="shared" si="3"/>
        <v>0</v>
      </c>
      <c r="N49" s="10"/>
    </row>
    <row r="50" spans="1:14" s="7" customFormat="1" ht="70.5" customHeight="1" x14ac:dyDescent="0.35">
      <c r="A50" s="107" t="s">
        <v>105</v>
      </c>
      <c r="B50" s="52" t="s">
        <v>106</v>
      </c>
      <c r="C50" s="19" t="s">
        <v>103</v>
      </c>
      <c r="D50" s="42">
        <v>18.7</v>
      </c>
      <c r="E50" s="48">
        <v>28.91</v>
      </c>
      <c r="F50" s="48">
        <v>540.6</v>
      </c>
      <c r="G50" s="23"/>
      <c r="H50" s="166"/>
      <c r="I50" s="166"/>
      <c r="J50" s="160">
        <f t="shared" si="0"/>
        <v>0</v>
      </c>
      <c r="K50" s="160">
        <f t="shared" si="1"/>
        <v>0</v>
      </c>
      <c r="L50" s="160">
        <f t="shared" si="2"/>
        <v>0</v>
      </c>
      <c r="M50" s="160">
        <f t="shared" si="3"/>
        <v>0</v>
      </c>
      <c r="N50" s="10"/>
    </row>
    <row r="51" spans="1:14" s="7" customFormat="1" ht="70.5" customHeight="1" x14ac:dyDescent="0.35">
      <c r="A51" s="107" t="s">
        <v>107</v>
      </c>
      <c r="B51" s="52" t="s">
        <v>108</v>
      </c>
      <c r="C51" s="19" t="s">
        <v>101</v>
      </c>
      <c r="D51" s="42">
        <v>16.7</v>
      </c>
      <c r="E51" s="48"/>
      <c r="F51" s="48"/>
      <c r="G51" s="23"/>
      <c r="H51" s="166"/>
      <c r="I51" s="166"/>
      <c r="J51" s="160">
        <f t="shared" si="0"/>
        <v>0</v>
      </c>
      <c r="K51" s="160">
        <f t="shared" si="1"/>
        <v>0</v>
      </c>
      <c r="L51" s="160">
        <f t="shared" si="2"/>
        <v>0</v>
      </c>
      <c r="M51" s="160">
        <f t="shared" si="3"/>
        <v>0</v>
      </c>
      <c r="N51" s="10"/>
    </row>
    <row r="52" spans="1:14" s="7" customFormat="1" ht="70.5" customHeight="1" x14ac:dyDescent="0.35">
      <c r="A52" s="107" t="s">
        <v>109</v>
      </c>
      <c r="B52" s="52" t="s">
        <v>110</v>
      </c>
      <c r="C52" s="19" t="s">
        <v>103</v>
      </c>
      <c r="D52" s="42">
        <v>6.4</v>
      </c>
      <c r="E52" s="48">
        <v>35.53</v>
      </c>
      <c r="F52" s="48">
        <v>227.4</v>
      </c>
      <c r="G52" s="23"/>
      <c r="H52" s="166"/>
      <c r="I52" s="166"/>
      <c r="J52" s="160">
        <f t="shared" si="0"/>
        <v>0</v>
      </c>
      <c r="K52" s="160">
        <f t="shared" si="1"/>
        <v>0</v>
      </c>
      <c r="L52" s="160">
        <f t="shared" si="2"/>
        <v>0</v>
      </c>
      <c r="M52" s="160">
        <f t="shared" si="3"/>
        <v>0</v>
      </c>
      <c r="N52" s="10"/>
    </row>
    <row r="53" spans="1:14" s="7" customFormat="1" ht="70.5" customHeight="1" x14ac:dyDescent="0.35">
      <c r="A53" s="107" t="s">
        <v>111</v>
      </c>
      <c r="B53" s="52" t="s">
        <v>112</v>
      </c>
      <c r="C53" s="19" t="s">
        <v>101</v>
      </c>
      <c r="D53" s="42">
        <v>7.1</v>
      </c>
      <c r="E53" s="48"/>
      <c r="F53" s="48"/>
      <c r="G53" s="23"/>
      <c r="H53" s="166"/>
      <c r="I53" s="166"/>
      <c r="J53" s="160">
        <f t="shared" si="0"/>
        <v>0</v>
      </c>
      <c r="K53" s="160">
        <f t="shared" si="1"/>
        <v>0</v>
      </c>
      <c r="L53" s="160">
        <f t="shared" si="2"/>
        <v>0</v>
      </c>
      <c r="M53" s="160">
        <f t="shared" si="3"/>
        <v>0</v>
      </c>
      <c r="N53" s="10"/>
    </row>
    <row r="54" spans="1:14" s="7" customFormat="1" ht="70.5" customHeight="1" x14ac:dyDescent="0.35">
      <c r="A54" s="107" t="s">
        <v>113</v>
      </c>
      <c r="B54" s="52" t="s">
        <v>114</v>
      </c>
      <c r="C54" s="19" t="s">
        <v>35</v>
      </c>
      <c r="D54" s="42">
        <v>2</v>
      </c>
      <c r="E54" s="48" t="s">
        <v>121</v>
      </c>
      <c r="F54" s="48">
        <v>419.4</v>
      </c>
      <c r="G54" s="23"/>
      <c r="H54" s="166"/>
      <c r="I54" s="166"/>
      <c r="J54" s="160">
        <f t="shared" si="0"/>
        <v>0</v>
      </c>
      <c r="K54" s="160">
        <f t="shared" si="1"/>
        <v>0</v>
      </c>
      <c r="L54" s="160">
        <f t="shared" si="2"/>
        <v>0</v>
      </c>
      <c r="M54" s="160">
        <f t="shared" si="3"/>
        <v>0</v>
      </c>
      <c r="N54" s="10"/>
    </row>
    <row r="55" spans="1:14" s="7" customFormat="1" ht="59.25" customHeight="1" x14ac:dyDescent="0.35">
      <c r="A55" s="107" t="s">
        <v>115</v>
      </c>
      <c r="B55" s="52" t="s">
        <v>116</v>
      </c>
      <c r="C55" s="19" t="s">
        <v>101</v>
      </c>
      <c r="D55" s="42">
        <v>8</v>
      </c>
      <c r="E55" s="48"/>
      <c r="F55" s="48"/>
      <c r="G55" s="23"/>
      <c r="H55" s="166"/>
      <c r="I55" s="166"/>
      <c r="J55" s="160">
        <f t="shared" si="0"/>
        <v>0</v>
      </c>
      <c r="K55" s="160">
        <f t="shared" si="1"/>
        <v>0</v>
      </c>
      <c r="L55" s="160">
        <f t="shared" si="2"/>
        <v>0</v>
      </c>
      <c r="M55" s="160">
        <f t="shared" si="3"/>
        <v>0</v>
      </c>
      <c r="N55" s="10"/>
    </row>
    <row r="56" spans="1:14" s="7" customFormat="1" ht="59.25" customHeight="1" x14ac:dyDescent="0.35">
      <c r="A56" s="107" t="s">
        <v>117</v>
      </c>
      <c r="B56" s="52" t="s">
        <v>118</v>
      </c>
      <c r="C56" s="19" t="s">
        <v>101</v>
      </c>
      <c r="D56" s="42">
        <v>28.7</v>
      </c>
      <c r="E56" s="48"/>
      <c r="F56" s="48"/>
      <c r="G56" s="23"/>
      <c r="H56" s="166"/>
      <c r="I56" s="166"/>
      <c r="J56" s="160">
        <f t="shared" si="0"/>
        <v>0</v>
      </c>
      <c r="K56" s="160">
        <f t="shared" si="1"/>
        <v>0</v>
      </c>
      <c r="L56" s="160">
        <f t="shared" si="2"/>
        <v>0</v>
      </c>
      <c r="M56" s="160">
        <f t="shared" si="3"/>
        <v>0</v>
      </c>
      <c r="N56" s="10"/>
    </row>
    <row r="57" spans="1:14" s="7" customFormat="1" ht="49.5" customHeight="1" x14ac:dyDescent="0.35">
      <c r="A57" s="107" t="s">
        <v>119</v>
      </c>
      <c r="B57" s="52" t="s">
        <v>120</v>
      </c>
      <c r="C57" s="19" t="s">
        <v>101</v>
      </c>
      <c r="D57" s="42">
        <v>14.2</v>
      </c>
      <c r="E57" s="48"/>
      <c r="F57" s="48"/>
      <c r="G57" s="23"/>
      <c r="H57" s="166"/>
      <c r="I57" s="166"/>
      <c r="J57" s="160">
        <f t="shared" si="0"/>
        <v>0</v>
      </c>
      <c r="K57" s="160">
        <f t="shared" si="1"/>
        <v>0</v>
      </c>
      <c r="L57" s="160">
        <f t="shared" si="2"/>
        <v>0</v>
      </c>
      <c r="M57" s="160">
        <f t="shared" si="3"/>
        <v>0</v>
      </c>
      <c r="N57" s="10"/>
    </row>
    <row r="58" spans="1:14" s="7" customFormat="1" ht="75.75" customHeight="1" x14ac:dyDescent="0.25">
      <c r="A58" s="128" t="s">
        <v>57</v>
      </c>
      <c r="B58" s="129" t="s">
        <v>122</v>
      </c>
      <c r="C58" s="130" t="s">
        <v>59</v>
      </c>
      <c r="D58" s="130"/>
      <c r="E58" s="129"/>
      <c r="F58" s="129"/>
      <c r="G58" s="129"/>
      <c r="H58" s="162"/>
      <c r="I58" s="162"/>
      <c r="J58" s="162"/>
      <c r="K58" s="162"/>
      <c r="L58" s="162"/>
      <c r="M58" s="162"/>
      <c r="N58" s="111"/>
    </row>
    <row r="59" spans="1:14" s="7" customFormat="1" ht="38.25" customHeight="1" x14ac:dyDescent="0.25">
      <c r="A59" s="112">
        <v>6</v>
      </c>
      <c r="B59" s="109" t="s">
        <v>123</v>
      </c>
      <c r="C59" s="18"/>
      <c r="D59" s="43"/>
      <c r="E59" s="38"/>
      <c r="F59" s="38"/>
      <c r="G59" s="21"/>
      <c r="H59" s="161"/>
      <c r="I59" s="161"/>
      <c r="J59" s="161"/>
      <c r="K59" s="161"/>
      <c r="L59" s="161"/>
      <c r="M59" s="161"/>
      <c r="N59" s="30"/>
    </row>
    <row r="60" spans="1:14" s="7" customFormat="1" ht="59.25" customHeight="1" x14ac:dyDescent="0.35">
      <c r="A60" s="108" t="s">
        <v>124</v>
      </c>
      <c r="B60" s="53" t="s">
        <v>125</v>
      </c>
      <c r="C60" s="17" t="s">
        <v>35</v>
      </c>
      <c r="D60" s="42">
        <v>2</v>
      </c>
      <c r="E60" s="47">
        <v>50.2</v>
      </c>
      <c r="F60" s="47">
        <v>100.4</v>
      </c>
      <c r="G60" s="22"/>
      <c r="H60" s="166"/>
      <c r="I60" s="166"/>
      <c r="J60" s="160">
        <f t="shared" si="0"/>
        <v>0</v>
      </c>
      <c r="K60" s="160">
        <f t="shared" si="1"/>
        <v>0</v>
      </c>
      <c r="L60" s="160">
        <f t="shared" si="2"/>
        <v>0</v>
      </c>
      <c r="M60" s="160">
        <f t="shared" si="3"/>
        <v>0</v>
      </c>
      <c r="N60" s="8"/>
    </row>
    <row r="61" spans="1:14" s="7" customFormat="1" ht="59.25" customHeight="1" x14ac:dyDescent="0.35">
      <c r="A61" s="108" t="s">
        <v>126</v>
      </c>
      <c r="B61" s="53" t="s">
        <v>127</v>
      </c>
      <c r="C61" s="17" t="s">
        <v>35</v>
      </c>
      <c r="D61" s="42">
        <v>2</v>
      </c>
      <c r="E61" s="47">
        <v>49.6</v>
      </c>
      <c r="F61" s="47">
        <v>99.2</v>
      </c>
      <c r="G61" s="22"/>
      <c r="H61" s="166"/>
      <c r="I61" s="166"/>
      <c r="J61" s="160">
        <f t="shared" si="0"/>
        <v>0</v>
      </c>
      <c r="K61" s="160">
        <f t="shared" si="1"/>
        <v>0</v>
      </c>
      <c r="L61" s="160">
        <f t="shared" si="2"/>
        <v>0</v>
      </c>
      <c r="M61" s="160">
        <f t="shared" si="3"/>
        <v>0</v>
      </c>
      <c r="N61" s="10"/>
    </row>
    <row r="62" spans="1:14" s="7" customFormat="1" ht="63" customHeight="1" x14ac:dyDescent="0.35">
      <c r="A62" s="108" t="s">
        <v>128</v>
      </c>
      <c r="B62" s="53" t="s">
        <v>129</v>
      </c>
      <c r="C62" s="17" t="s">
        <v>35</v>
      </c>
      <c r="D62" s="42">
        <v>1</v>
      </c>
      <c r="E62" s="47">
        <v>52</v>
      </c>
      <c r="F62" s="47">
        <v>52</v>
      </c>
      <c r="G62" s="20"/>
      <c r="H62" s="166"/>
      <c r="I62" s="166"/>
      <c r="J62" s="160">
        <f t="shared" si="0"/>
        <v>0</v>
      </c>
      <c r="K62" s="160">
        <f t="shared" si="1"/>
        <v>0</v>
      </c>
      <c r="L62" s="160">
        <f t="shared" si="2"/>
        <v>0</v>
      </c>
      <c r="M62" s="160">
        <f t="shared" si="3"/>
        <v>0</v>
      </c>
      <c r="N62" s="10"/>
    </row>
    <row r="63" spans="1:14" s="7" customFormat="1" ht="78" customHeight="1" x14ac:dyDescent="0.25">
      <c r="A63" s="128" t="s">
        <v>57</v>
      </c>
      <c r="B63" s="129" t="s">
        <v>130</v>
      </c>
      <c r="C63" s="130" t="s">
        <v>59</v>
      </c>
      <c r="D63" s="130"/>
      <c r="E63" s="129"/>
      <c r="F63" s="129"/>
      <c r="G63" s="129"/>
      <c r="H63" s="162"/>
      <c r="I63" s="162"/>
      <c r="J63" s="162"/>
      <c r="K63" s="162"/>
      <c r="L63" s="162"/>
      <c r="M63" s="162"/>
      <c r="N63" s="111"/>
    </row>
    <row r="64" spans="1:14" s="7" customFormat="1" ht="38.25" customHeight="1" x14ac:dyDescent="0.25">
      <c r="A64" s="112">
        <v>7</v>
      </c>
      <c r="B64" s="109" t="s">
        <v>131</v>
      </c>
      <c r="C64" s="18"/>
      <c r="D64" s="43"/>
      <c r="E64" s="38"/>
      <c r="F64" s="38"/>
      <c r="G64" s="21"/>
      <c r="H64" s="161"/>
      <c r="I64" s="161"/>
      <c r="J64" s="161"/>
      <c r="K64" s="161"/>
      <c r="L64" s="161"/>
      <c r="M64" s="161"/>
      <c r="N64" s="30"/>
    </row>
    <row r="65" spans="1:17" s="7" customFormat="1" ht="66" customHeight="1" x14ac:dyDescent="0.35">
      <c r="A65" s="108" t="s">
        <v>132</v>
      </c>
      <c r="B65" s="53" t="s">
        <v>133</v>
      </c>
      <c r="C65" s="17" t="s">
        <v>103</v>
      </c>
      <c r="D65" s="42">
        <v>244</v>
      </c>
      <c r="E65" s="47">
        <v>1.256</v>
      </c>
      <c r="F65" s="47">
        <v>306.464</v>
      </c>
      <c r="G65" s="22"/>
      <c r="H65" s="166"/>
      <c r="I65" s="166"/>
      <c r="J65" s="160">
        <f t="shared" si="0"/>
        <v>0</v>
      </c>
      <c r="K65" s="160">
        <f t="shared" si="1"/>
        <v>0</v>
      </c>
      <c r="L65" s="160">
        <f t="shared" si="2"/>
        <v>0</v>
      </c>
      <c r="M65" s="160">
        <f t="shared" si="3"/>
        <v>0</v>
      </c>
      <c r="N65" s="10"/>
    </row>
    <row r="66" spans="1:17" s="7" customFormat="1" ht="66" customHeight="1" thickBot="1" x14ac:dyDescent="0.4">
      <c r="A66" s="119" t="s">
        <v>134</v>
      </c>
      <c r="B66" s="120" t="s">
        <v>135</v>
      </c>
      <c r="C66" s="121" t="s">
        <v>103</v>
      </c>
      <c r="D66" s="122">
        <v>39</v>
      </c>
      <c r="E66" s="123">
        <v>4.8099999999999996</v>
      </c>
      <c r="F66" s="123">
        <v>187.58999999999997</v>
      </c>
      <c r="G66" s="124"/>
      <c r="H66" s="167"/>
      <c r="I66" s="167"/>
      <c r="J66" s="160">
        <f t="shared" si="0"/>
        <v>0</v>
      </c>
      <c r="K66" s="160">
        <f t="shared" si="1"/>
        <v>0</v>
      </c>
      <c r="L66" s="160">
        <f t="shared" si="2"/>
        <v>0</v>
      </c>
      <c r="M66" s="160">
        <f t="shared" si="3"/>
        <v>0</v>
      </c>
      <c r="N66" s="118"/>
    </row>
    <row r="67" spans="1:17" s="31" customFormat="1" ht="77.25" customHeight="1" thickBot="1" x14ac:dyDescent="0.3">
      <c r="A67" s="91" t="s">
        <v>9</v>
      </c>
      <c r="B67" s="92"/>
      <c r="C67" s="92"/>
      <c r="D67" s="92"/>
      <c r="E67" s="92"/>
      <c r="F67" s="92"/>
      <c r="G67" s="93"/>
      <c r="H67" s="164"/>
      <c r="I67" s="164"/>
      <c r="J67" s="32"/>
      <c r="K67" s="163">
        <f>SUM(K10:K66)</f>
        <v>0</v>
      </c>
      <c r="L67" s="163">
        <f>SUM(L10:L66)</f>
        <v>0</v>
      </c>
      <c r="M67" s="163">
        <f>SUM(M10:M66)</f>
        <v>0</v>
      </c>
      <c r="N67" s="33"/>
    </row>
    <row r="68" spans="1:17" ht="35.25" customHeight="1" thickBot="1" x14ac:dyDescent="0.3">
      <c r="A68" s="97" t="s">
        <v>24</v>
      </c>
      <c r="B68" s="98"/>
      <c r="C68" s="98"/>
      <c r="D68" s="98"/>
      <c r="E68" s="98"/>
      <c r="F68" s="98"/>
      <c r="G68" s="99"/>
      <c r="H68" s="94"/>
      <c r="I68" s="95"/>
      <c r="J68" s="95"/>
      <c r="K68" s="95"/>
      <c r="L68" s="95"/>
      <c r="M68" s="95"/>
      <c r="N68" s="96"/>
    </row>
    <row r="69" spans="1:17" ht="50.25" customHeight="1" x14ac:dyDescent="0.3">
      <c r="A69" s="133" t="s">
        <v>142</v>
      </c>
      <c r="B69" s="134"/>
      <c r="C69" s="134"/>
      <c r="D69" s="134"/>
      <c r="E69" s="135"/>
      <c r="F69" s="135"/>
      <c r="G69" s="135"/>
      <c r="H69" s="154"/>
      <c r="I69" s="155"/>
      <c r="J69" s="155"/>
      <c r="K69" s="155"/>
      <c r="L69" s="155"/>
      <c r="M69" s="155"/>
      <c r="N69" s="156"/>
      <c r="O69" s="4"/>
      <c r="P69" s="4"/>
      <c r="Q69" s="4"/>
    </row>
    <row r="70" spans="1:17" ht="50.25" customHeight="1" x14ac:dyDescent="0.3">
      <c r="A70" s="136" t="s">
        <v>178</v>
      </c>
      <c r="B70" s="137"/>
      <c r="C70" s="137"/>
      <c r="D70" s="137"/>
      <c r="E70" s="138"/>
      <c r="F70" s="138"/>
      <c r="G70" s="138"/>
      <c r="H70" s="60"/>
      <c r="I70" s="61"/>
      <c r="J70" s="61"/>
      <c r="K70" s="61"/>
      <c r="L70" s="61"/>
      <c r="M70" s="61"/>
      <c r="N70" s="62"/>
      <c r="O70" s="4"/>
      <c r="P70" s="4"/>
      <c r="Q70" s="4"/>
    </row>
    <row r="71" spans="1:17" ht="50.25" customHeight="1" x14ac:dyDescent="0.3">
      <c r="A71" s="136" t="s">
        <v>143</v>
      </c>
      <c r="B71" s="137"/>
      <c r="C71" s="137"/>
      <c r="D71" s="137"/>
      <c r="E71" s="138"/>
      <c r="F71" s="138"/>
      <c r="G71" s="138"/>
      <c r="H71" s="60"/>
      <c r="I71" s="61"/>
      <c r="J71" s="61"/>
      <c r="K71" s="61"/>
      <c r="L71" s="61"/>
      <c r="M71" s="61"/>
      <c r="N71" s="62"/>
      <c r="O71" s="4"/>
      <c r="P71" s="4"/>
      <c r="Q71" s="4"/>
    </row>
    <row r="72" spans="1:17" ht="50.25" customHeight="1" x14ac:dyDescent="0.3">
      <c r="A72" s="136" t="s">
        <v>144</v>
      </c>
      <c r="B72" s="137"/>
      <c r="C72" s="137"/>
      <c r="D72" s="137"/>
      <c r="E72" s="138"/>
      <c r="F72" s="138"/>
      <c r="G72" s="138"/>
      <c r="H72" s="60"/>
      <c r="I72" s="61"/>
      <c r="J72" s="61"/>
      <c r="K72" s="61"/>
      <c r="L72" s="61"/>
      <c r="M72" s="61"/>
      <c r="N72" s="62"/>
      <c r="O72" s="4"/>
      <c r="P72" s="4"/>
      <c r="Q72" s="4"/>
    </row>
    <row r="73" spans="1:17" ht="50.25" customHeight="1" x14ac:dyDescent="0.25">
      <c r="A73" s="136" t="s">
        <v>145</v>
      </c>
      <c r="B73" s="137"/>
      <c r="C73" s="137"/>
      <c r="D73" s="137"/>
      <c r="E73" s="138"/>
      <c r="F73" s="138"/>
      <c r="G73" s="138"/>
      <c r="H73" s="66"/>
      <c r="I73" s="67"/>
      <c r="J73" s="67"/>
      <c r="K73" s="67"/>
      <c r="L73" s="67"/>
      <c r="M73" s="67"/>
      <c r="N73" s="68"/>
      <c r="O73" s="4"/>
      <c r="P73" s="4"/>
      <c r="Q73" s="4"/>
    </row>
    <row r="74" spans="1:17" ht="50.25" customHeight="1" x14ac:dyDescent="0.25">
      <c r="A74" s="136" t="s">
        <v>146</v>
      </c>
      <c r="B74" s="137"/>
      <c r="C74" s="137"/>
      <c r="D74" s="137"/>
      <c r="E74" s="138"/>
      <c r="F74" s="138"/>
      <c r="G74" s="138"/>
      <c r="H74" s="139"/>
      <c r="I74" s="140"/>
      <c r="J74" s="140"/>
      <c r="K74" s="140"/>
      <c r="L74" s="140"/>
      <c r="M74" s="140"/>
      <c r="N74" s="141"/>
      <c r="O74" s="4"/>
      <c r="P74" s="4"/>
      <c r="Q74" s="4"/>
    </row>
    <row r="75" spans="1:17" ht="50.25" customHeight="1" x14ac:dyDescent="0.25">
      <c r="A75" s="136" t="s">
        <v>147</v>
      </c>
      <c r="B75" s="137"/>
      <c r="C75" s="137"/>
      <c r="D75" s="137"/>
      <c r="E75" s="138"/>
      <c r="F75" s="138"/>
      <c r="G75" s="138"/>
      <c r="H75" s="66"/>
      <c r="I75" s="67"/>
      <c r="J75" s="67"/>
      <c r="K75" s="67"/>
      <c r="L75" s="67"/>
      <c r="M75" s="67"/>
      <c r="N75" s="68"/>
      <c r="O75" s="4"/>
      <c r="P75" s="4"/>
      <c r="Q75" s="4"/>
    </row>
    <row r="76" spans="1:17" ht="50.25" customHeight="1" x14ac:dyDescent="0.25">
      <c r="A76" s="136" t="s">
        <v>148</v>
      </c>
      <c r="B76" s="137"/>
      <c r="C76" s="137"/>
      <c r="D76" s="137"/>
      <c r="E76" s="138"/>
      <c r="F76" s="138"/>
      <c r="G76" s="138"/>
      <c r="H76" s="142"/>
      <c r="I76" s="143"/>
      <c r="J76" s="143"/>
      <c r="K76" s="143"/>
      <c r="L76" s="143"/>
      <c r="M76" s="143"/>
      <c r="N76" s="144"/>
      <c r="O76" s="4"/>
      <c r="P76" s="4"/>
      <c r="Q76" s="4"/>
    </row>
    <row r="77" spans="1:17" ht="50.25" customHeight="1" x14ac:dyDescent="0.25">
      <c r="A77" s="136" t="s">
        <v>10</v>
      </c>
      <c r="B77" s="137"/>
      <c r="C77" s="137"/>
      <c r="D77" s="137"/>
      <c r="E77" s="138"/>
      <c r="F77" s="138"/>
      <c r="G77" s="138"/>
      <c r="H77" s="145" t="s">
        <v>149</v>
      </c>
      <c r="I77" s="146"/>
      <c r="J77" s="146"/>
      <c r="K77" s="146"/>
      <c r="L77" s="146"/>
      <c r="M77" s="146"/>
      <c r="N77" s="147"/>
      <c r="O77" s="4"/>
      <c r="P77" s="4"/>
      <c r="Q77" s="4"/>
    </row>
    <row r="78" spans="1:17" ht="50.25" customHeight="1" x14ac:dyDescent="0.25">
      <c r="A78" s="136" t="s">
        <v>11</v>
      </c>
      <c r="B78" s="137"/>
      <c r="C78" s="137"/>
      <c r="D78" s="137"/>
      <c r="E78" s="138"/>
      <c r="F78" s="138"/>
      <c r="G78" s="138"/>
      <c r="H78" s="145" t="s">
        <v>150</v>
      </c>
      <c r="I78" s="146"/>
      <c r="J78" s="146"/>
      <c r="K78" s="146"/>
      <c r="L78" s="146"/>
      <c r="M78" s="146"/>
      <c r="N78" s="147"/>
      <c r="O78" s="4"/>
      <c r="P78" s="4"/>
      <c r="Q78" s="4"/>
    </row>
    <row r="79" spans="1:17" ht="50.25" customHeight="1" x14ac:dyDescent="0.25">
      <c r="A79" s="136" t="s">
        <v>151</v>
      </c>
      <c r="B79" s="137"/>
      <c r="C79" s="137"/>
      <c r="D79" s="137"/>
      <c r="E79" s="138"/>
      <c r="F79" s="138"/>
      <c r="G79" s="138"/>
      <c r="H79" s="145" t="s">
        <v>152</v>
      </c>
      <c r="I79" s="146"/>
      <c r="J79" s="146"/>
      <c r="K79" s="146"/>
      <c r="L79" s="146"/>
      <c r="M79" s="146"/>
      <c r="N79" s="147"/>
      <c r="O79" s="4"/>
      <c r="P79" s="4"/>
      <c r="Q79" s="4"/>
    </row>
    <row r="80" spans="1:17" ht="50.25" customHeight="1" x14ac:dyDescent="0.3">
      <c r="A80" s="136" t="s">
        <v>153</v>
      </c>
      <c r="B80" s="137"/>
      <c r="C80" s="137"/>
      <c r="D80" s="137"/>
      <c r="E80" s="138"/>
      <c r="F80" s="138"/>
      <c r="G80" s="138"/>
      <c r="H80" s="60"/>
      <c r="I80" s="61"/>
      <c r="J80" s="61"/>
      <c r="K80" s="61"/>
      <c r="L80" s="61"/>
      <c r="M80" s="61"/>
      <c r="N80" s="62"/>
      <c r="O80" s="4"/>
      <c r="P80" s="4"/>
      <c r="Q80" s="4"/>
    </row>
    <row r="81" spans="1:17" ht="50.25" customHeight="1" x14ac:dyDescent="0.3">
      <c r="A81" s="148" t="s">
        <v>154</v>
      </c>
      <c r="B81" s="149"/>
      <c r="C81" s="149"/>
      <c r="D81" s="149"/>
      <c r="E81" s="150"/>
      <c r="F81" s="150"/>
      <c r="G81" s="150"/>
      <c r="H81" s="157"/>
      <c r="I81" s="158"/>
      <c r="J81" s="158"/>
      <c r="K81" s="158"/>
      <c r="L81" s="158"/>
      <c r="M81" s="158"/>
      <c r="N81" s="159"/>
      <c r="O81" s="4"/>
      <c r="P81" s="4"/>
      <c r="Q81" s="4"/>
    </row>
    <row r="82" spans="1:17" ht="50.25" customHeight="1" x14ac:dyDescent="0.3">
      <c r="A82" s="136" t="s">
        <v>155</v>
      </c>
      <c r="B82" s="137"/>
      <c r="C82" s="137"/>
      <c r="D82" s="137"/>
      <c r="E82" s="138"/>
      <c r="F82" s="138"/>
      <c r="G82" s="138"/>
      <c r="H82" s="60"/>
      <c r="I82" s="61"/>
      <c r="J82" s="61"/>
      <c r="K82" s="61"/>
      <c r="L82" s="61"/>
      <c r="M82" s="61"/>
      <c r="N82" s="62"/>
      <c r="O82" s="4"/>
      <c r="P82" s="4"/>
      <c r="Q82" s="4"/>
    </row>
    <row r="83" spans="1:17" ht="50.25" customHeight="1" x14ac:dyDescent="0.3">
      <c r="A83" s="136" t="s">
        <v>156</v>
      </c>
      <c r="B83" s="137"/>
      <c r="C83" s="137"/>
      <c r="D83" s="137"/>
      <c r="E83" s="138"/>
      <c r="F83" s="138"/>
      <c r="G83" s="138"/>
      <c r="H83" s="60"/>
      <c r="I83" s="61"/>
      <c r="J83" s="61"/>
      <c r="K83" s="61"/>
      <c r="L83" s="61"/>
      <c r="M83" s="61"/>
      <c r="N83" s="62"/>
      <c r="O83" s="4"/>
      <c r="P83" s="4"/>
      <c r="Q83" s="4"/>
    </row>
    <row r="84" spans="1:17" ht="50.25" customHeight="1" x14ac:dyDescent="0.3">
      <c r="A84" s="136" t="s">
        <v>157</v>
      </c>
      <c r="B84" s="137"/>
      <c r="C84" s="137"/>
      <c r="D84" s="137"/>
      <c r="E84" s="138"/>
      <c r="F84" s="138"/>
      <c r="G84" s="138"/>
      <c r="H84" s="60"/>
      <c r="I84" s="61"/>
      <c r="J84" s="61"/>
      <c r="K84" s="61"/>
      <c r="L84" s="61"/>
      <c r="M84" s="61"/>
      <c r="N84" s="62"/>
      <c r="O84" s="4"/>
      <c r="P84" s="4"/>
      <c r="Q84" s="4"/>
    </row>
    <row r="85" spans="1:17" ht="50.25" customHeight="1" x14ac:dyDescent="0.3">
      <c r="A85" s="136" t="s">
        <v>158</v>
      </c>
      <c r="B85" s="137"/>
      <c r="C85" s="137"/>
      <c r="D85" s="137"/>
      <c r="E85" s="138"/>
      <c r="F85" s="138"/>
      <c r="G85" s="138"/>
      <c r="H85" s="60"/>
      <c r="I85" s="61"/>
      <c r="J85" s="61"/>
      <c r="K85" s="61"/>
      <c r="L85" s="61"/>
      <c r="M85" s="61"/>
      <c r="N85" s="62"/>
      <c r="O85" s="4"/>
      <c r="P85" s="4"/>
      <c r="Q85" s="4"/>
    </row>
    <row r="86" spans="1:17" ht="50.25" customHeight="1" x14ac:dyDescent="0.3">
      <c r="A86" s="136" t="s">
        <v>12</v>
      </c>
      <c r="B86" s="137"/>
      <c r="C86" s="137"/>
      <c r="D86" s="137"/>
      <c r="E86" s="138"/>
      <c r="F86" s="138"/>
      <c r="G86" s="138"/>
      <c r="H86" s="60"/>
      <c r="I86" s="61"/>
      <c r="J86" s="61"/>
      <c r="K86" s="61"/>
      <c r="L86" s="61"/>
      <c r="M86" s="61"/>
      <c r="N86" s="62"/>
      <c r="O86" s="4"/>
      <c r="P86" s="4"/>
      <c r="Q86" s="4"/>
    </row>
    <row r="87" spans="1:17" ht="50.25" customHeight="1" x14ac:dyDescent="0.3">
      <c r="A87" s="136" t="s">
        <v>159</v>
      </c>
      <c r="B87" s="137"/>
      <c r="C87" s="137"/>
      <c r="D87" s="137"/>
      <c r="E87" s="138"/>
      <c r="F87" s="138"/>
      <c r="G87" s="138"/>
      <c r="H87" s="60"/>
      <c r="I87" s="61"/>
      <c r="J87" s="61"/>
      <c r="K87" s="61"/>
      <c r="L87" s="61"/>
      <c r="M87" s="61"/>
      <c r="N87" s="62"/>
      <c r="O87" s="4"/>
      <c r="P87" s="4"/>
      <c r="Q87" s="4"/>
    </row>
    <row r="88" spans="1:17" ht="50.25" customHeight="1" x14ac:dyDescent="0.3">
      <c r="A88" s="136" t="s">
        <v>160</v>
      </c>
      <c r="B88" s="137"/>
      <c r="C88" s="137"/>
      <c r="D88" s="137"/>
      <c r="E88" s="138"/>
      <c r="F88" s="138"/>
      <c r="G88" s="138"/>
      <c r="H88" s="60"/>
      <c r="I88" s="61"/>
      <c r="J88" s="61"/>
      <c r="K88" s="61"/>
      <c r="L88" s="61"/>
      <c r="M88" s="61"/>
      <c r="N88" s="62"/>
      <c r="O88" s="4"/>
      <c r="P88" s="4"/>
      <c r="Q88" s="4"/>
    </row>
    <row r="89" spans="1:17" ht="50.25" customHeight="1" x14ac:dyDescent="0.3">
      <c r="A89" s="136" t="s">
        <v>7</v>
      </c>
      <c r="B89" s="137"/>
      <c r="C89" s="137"/>
      <c r="D89" s="137"/>
      <c r="E89" s="138"/>
      <c r="F89" s="138"/>
      <c r="G89" s="138"/>
      <c r="H89" s="60"/>
      <c r="I89" s="61"/>
      <c r="J89" s="61"/>
      <c r="K89" s="61"/>
      <c r="L89" s="61"/>
      <c r="M89" s="61"/>
      <c r="N89" s="62"/>
      <c r="O89" s="4"/>
      <c r="P89" s="4"/>
      <c r="Q89" s="4"/>
    </row>
    <row r="90" spans="1:17" ht="50.25" customHeight="1" x14ac:dyDescent="0.3">
      <c r="A90" s="136" t="s">
        <v>161</v>
      </c>
      <c r="B90" s="137"/>
      <c r="C90" s="137"/>
      <c r="D90" s="137"/>
      <c r="E90" s="138"/>
      <c r="F90" s="138"/>
      <c r="G90" s="138"/>
      <c r="H90" s="60"/>
      <c r="I90" s="61"/>
      <c r="J90" s="61"/>
      <c r="K90" s="61"/>
      <c r="L90" s="61"/>
      <c r="M90" s="61"/>
      <c r="N90" s="62"/>
      <c r="O90" s="4"/>
      <c r="P90" s="4"/>
      <c r="Q90" s="4"/>
    </row>
    <row r="91" spans="1:17" ht="50.25" customHeight="1" thickBot="1" x14ac:dyDescent="0.35">
      <c r="A91" s="151" t="s">
        <v>162</v>
      </c>
      <c r="B91" s="152"/>
      <c r="C91" s="152"/>
      <c r="D91" s="152"/>
      <c r="E91" s="153"/>
      <c r="F91" s="153"/>
      <c r="G91" s="153"/>
      <c r="H91" s="63"/>
      <c r="I91" s="64"/>
      <c r="J91" s="64"/>
      <c r="K91" s="64"/>
      <c r="L91" s="64"/>
      <c r="M91" s="64"/>
      <c r="N91" s="65"/>
      <c r="O91" s="4"/>
      <c r="P91" s="4"/>
      <c r="Q91" s="4"/>
    </row>
    <row r="92" spans="1:17" ht="35.25" customHeight="1" x14ac:dyDescent="0.35">
      <c r="A92" s="131"/>
      <c r="B92" s="131"/>
      <c r="C92" s="131"/>
      <c r="D92" s="131"/>
      <c r="E92" s="131"/>
      <c r="F92" s="131"/>
      <c r="G92" s="131"/>
      <c r="H92" s="168"/>
      <c r="I92" s="168"/>
      <c r="J92" s="132"/>
      <c r="K92" s="132"/>
      <c r="L92" s="132"/>
      <c r="M92" s="132"/>
      <c r="N92" s="132"/>
    </row>
    <row r="93" spans="1:17" s="27" customFormat="1" ht="27" x14ac:dyDescent="0.35">
      <c r="A93" s="70" t="s">
        <v>34</v>
      </c>
      <c r="B93" s="70"/>
      <c r="C93" s="70"/>
      <c r="D93" s="70"/>
      <c r="E93" s="70"/>
      <c r="F93" s="70"/>
      <c r="G93" s="70"/>
      <c r="H93" s="169"/>
      <c r="I93" s="169"/>
    </row>
    <row r="94" spans="1:17" s="34" customFormat="1" ht="23.25" customHeight="1" x14ac:dyDescent="0.25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</row>
    <row r="95" spans="1:17" customFormat="1" ht="76.5" customHeight="1" x14ac:dyDescent="0.25">
      <c r="A95" s="100" t="s">
        <v>136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</row>
    <row r="96" spans="1:17" customFormat="1" ht="43.5" customHeight="1" x14ac:dyDescent="0.25">
      <c r="A96" s="100" t="s">
        <v>137</v>
      </c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</row>
    <row r="97" spans="1:17" customFormat="1" ht="51" customHeight="1" x14ac:dyDescent="0.25">
      <c r="A97" s="100" t="s">
        <v>138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</row>
    <row r="98" spans="1:17" customFormat="1" ht="42" customHeight="1" x14ac:dyDescent="0.25">
      <c r="A98" s="100" t="s">
        <v>139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1:17" customFormat="1" ht="37.5" customHeight="1" x14ac:dyDescent="0.25">
      <c r="A99" s="100" t="s">
        <v>140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</row>
    <row r="100" spans="1:17" customFormat="1" ht="58.5" customHeight="1" x14ac:dyDescent="0.25">
      <c r="A100" s="100" t="s">
        <v>141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</row>
    <row r="101" spans="1:17" customFormat="1" ht="21" x14ac:dyDescent="0.35">
      <c r="A101" s="127"/>
      <c r="B101" s="127"/>
      <c r="C101" s="127"/>
      <c r="D101" s="127"/>
      <c r="E101" s="127"/>
      <c r="F101" s="127"/>
      <c r="G101" s="127"/>
      <c r="H101" s="170"/>
      <c r="I101" s="170"/>
    </row>
    <row r="102" spans="1:17" s="13" customFormat="1" ht="36" customHeight="1" x14ac:dyDescent="0.35">
      <c r="A102" s="125" t="s">
        <v>13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"/>
      <c r="P102" s="12"/>
      <c r="Q102" s="12"/>
    </row>
    <row r="103" spans="1:17" s="13" customFormat="1" ht="23.25" x14ac:dyDescent="0.35">
      <c r="A103" s="36" t="s">
        <v>14</v>
      </c>
      <c r="B103" s="36"/>
      <c r="C103" s="36"/>
      <c r="D103" s="36"/>
      <c r="E103" s="36"/>
      <c r="F103" s="36"/>
      <c r="G103" s="36"/>
      <c r="H103" s="54"/>
      <c r="I103" s="54"/>
      <c r="J103" s="36"/>
      <c r="K103" s="36"/>
      <c r="L103" s="36"/>
      <c r="M103" s="126"/>
      <c r="N103" s="126"/>
      <c r="O103" s="12"/>
      <c r="P103" s="12"/>
      <c r="Q103" s="12"/>
    </row>
    <row r="104" spans="1:17" s="13" customFormat="1" ht="25.5" x14ac:dyDescent="0.35">
      <c r="A104" s="114"/>
      <c r="B104" s="54"/>
      <c r="C104" s="15"/>
      <c r="D104" s="44"/>
      <c r="E104" s="49"/>
      <c r="F104" s="49"/>
      <c r="G104" s="24"/>
      <c r="H104" s="54"/>
      <c r="I104" s="54"/>
      <c r="J104" s="15"/>
      <c r="K104" s="15"/>
      <c r="L104" s="15"/>
      <c r="M104" s="11"/>
      <c r="N104" s="11"/>
      <c r="O104" s="12"/>
      <c r="P104" s="12"/>
      <c r="Q104" s="12"/>
    </row>
    <row r="105" spans="1:17" s="13" customFormat="1" ht="32.25" customHeight="1" x14ac:dyDescent="0.35">
      <c r="A105" s="69" t="s">
        <v>15</v>
      </c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11"/>
      <c r="N105" s="11"/>
      <c r="O105" s="12"/>
      <c r="P105" s="12"/>
      <c r="Q105" s="12"/>
    </row>
    <row r="106" spans="1:17" s="13" customFormat="1" x14ac:dyDescent="0.4">
      <c r="A106" s="115"/>
      <c r="B106" s="55"/>
      <c r="C106" s="14"/>
      <c r="D106" s="45"/>
      <c r="E106" s="39"/>
      <c r="F106" s="39"/>
      <c r="G106" s="25"/>
      <c r="H106" s="171"/>
      <c r="I106" s="171"/>
      <c r="J106" s="14"/>
      <c r="K106" s="14"/>
      <c r="L106" s="14"/>
      <c r="M106" s="14"/>
      <c r="N106" s="14"/>
    </row>
    <row r="107" spans="1:17" x14ac:dyDescent="0.4">
      <c r="A107" s="116"/>
      <c r="B107" s="56"/>
      <c r="C107" s="28" t="s">
        <v>16</v>
      </c>
      <c r="D107" s="46"/>
      <c r="E107" s="40"/>
      <c r="F107" s="40"/>
      <c r="G107" s="26"/>
      <c r="H107" s="6"/>
      <c r="I107" s="6"/>
      <c r="J107" s="6"/>
      <c r="K107" s="6"/>
      <c r="L107" s="5"/>
      <c r="M107" s="5"/>
      <c r="N107" s="5"/>
      <c r="O107" s="4"/>
      <c r="P107" s="4"/>
      <c r="Q107" s="4"/>
    </row>
  </sheetData>
  <mergeCells count="82">
    <mergeCell ref="H88:N88"/>
    <mergeCell ref="H89:N89"/>
    <mergeCell ref="H90:N90"/>
    <mergeCell ref="H91:N91"/>
    <mergeCell ref="A85:G85"/>
    <mergeCell ref="H85:N85"/>
    <mergeCell ref="A86:G86"/>
    <mergeCell ref="H86:N86"/>
    <mergeCell ref="A87:G87"/>
    <mergeCell ref="H87:N87"/>
    <mergeCell ref="A81:G81"/>
    <mergeCell ref="H81:N81"/>
    <mergeCell ref="A82:G82"/>
    <mergeCell ref="H82:N82"/>
    <mergeCell ref="H84:N84"/>
    <mergeCell ref="A76:G76"/>
    <mergeCell ref="H76:N76"/>
    <mergeCell ref="A79:G79"/>
    <mergeCell ref="H79:N79"/>
    <mergeCell ref="A80:G80"/>
    <mergeCell ref="H80:N80"/>
    <mergeCell ref="A73:G73"/>
    <mergeCell ref="H73:N73"/>
    <mergeCell ref="A74:G74"/>
    <mergeCell ref="H74:N74"/>
    <mergeCell ref="A75:G75"/>
    <mergeCell ref="H75:N75"/>
    <mergeCell ref="A88:G88"/>
    <mergeCell ref="A89:G89"/>
    <mergeCell ref="A90:G90"/>
    <mergeCell ref="A95:N95"/>
    <mergeCell ref="A96:N96"/>
    <mergeCell ref="A97:N97"/>
    <mergeCell ref="C58:D58"/>
    <mergeCell ref="C63:D63"/>
    <mergeCell ref="A69:G69"/>
    <mergeCell ref="H69:N69"/>
    <mergeCell ref="A70:G70"/>
    <mergeCell ref="H70:N70"/>
    <mergeCell ref="A71:G71"/>
    <mergeCell ref="H71:N71"/>
    <mergeCell ref="C18:D18"/>
    <mergeCell ref="C37:D37"/>
    <mergeCell ref="C43:D43"/>
    <mergeCell ref="C44:D44"/>
    <mergeCell ref="A77:G77"/>
    <mergeCell ref="A78:G78"/>
    <mergeCell ref="H77:N77"/>
    <mergeCell ref="H78:N78"/>
    <mergeCell ref="A5:N5"/>
    <mergeCell ref="A67:G67"/>
    <mergeCell ref="H68:N68"/>
    <mergeCell ref="A68:G68"/>
    <mergeCell ref="C6:C8"/>
    <mergeCell ref="A1:N1"/>
    <mergeCell ref="A2:N2"/>
    <mergeCell ref="A3:N4"/>
    <mergeCell ref="A9:N9"/>
    <mergeCell ref="H6:N6"/>
    <mergeCell ref="H7:J7"/>
    <mergeCell ref="K7:L7"/>
    <mergeCell ref="M7:M8"/>
    <mergeCell ref="N7:N8"/>
    <mergeCell ref="G6:G8"/>
    <mergeCell ref="A6:A8"/>
    <mergeCell ref="B6:B8"/>
    <mergeCell ref="A105:L105"/>
    <mergeCell ref="H83:N83"/>
    <mergeCell ref="A83:G83"/>
    <mergeCell ref="A93:G93"/>
    <mergeCell ref="A84:G84"/>
    <mergeCell ref="A94:N94"/>
    <mergeCell ref="A102:N102"/>
    <mergeCell ref="A91:G91"/>
    <mergeCell ref="A98:N98"/>
    <mergeCell ref="A99:N99"/>
    <mergeCell ref="A100:N100"/>
    <mergeCell ref="A72:G72"/>
    <mergeCell ref="H72:N72"/>
    <mergeCell ref="E6:E8"/>
    <mergeCell ref="F6:F8"/>
    <mergeCell ref="D6:D8"/>
  </mergeCells>
  <pageMargins left="0.23622047244094491" right="0.23622047244094491" top="0.35433070866141736" bottom="0.35433070866141736" header="0.11811023622047245" footer="0.11811023622047245"/>
  <pageSetup paperSize="9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90"/>
  <sheetViews>
    <sheetView zoomScale="40" zoomScaleNormal="40" workbookViewId="0">
      <pane ySplit="8" topLeftCell="A39" activePane="bottomLeft" state="frozen"/>
      <selection pane="bottomLeft" activeCell="D48" sqref="D48:D49"/>
    </sheetView>
  </sheetViews>
  <sheetFormatPr defaultRowHeight="26.25" x14ac:dyDescent="0.4"/>
  <cols>
    <col min="1" max="1" width="19.28515625" style="117" customWidth="1"/>
    <col min="2" max="2" width="82.7109375" style="55" customWidth="1"/>
    <col min="3" max="3" width="9.85546875" style="3" customWidth="1"/>
    <col min="4" max="4" width="19.5703125" style="45" customWidth="1"/>
    <col min="5" max="6" width="19" style="41" customWidth="1"/>
    <col min="7" max="7" width="21" style="25" customWidth="1"/>
    <col min="8" max="8" width="19" style="172" customWidth="1"/>
    <col min="9" max="9" width="17.85546875" style="172" customWidth="1"/>
    <col min="10" max="10" width="19.42578125" style="1" customWidth="1"/>
    <col min="11" max="11" width="18.28515625" style="1" customWidth="1"/>
    <col min="12" max="12" width="17.85546875" style="1" customWidth="1"/>
    <col min="13" max="13" width="21.28515625" style="1" customWidth="1"/>
    <col min="14" max="14" width="14.85546875" style="1" customWidth="1"/>
    <col min="15" max="16384" width="9.140625" style="1"/>
  </cols>
  <sheetData>
    <row r="1" spans="1:14" ht="78" customHeight="1" x14ac:dyDescent="0.25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2" customFormat="1" ht="48" customHeigh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2" customFormat="1" ht="25.5" customHeight="1" x14ac:dyDescent="0.25">
      <c r="A3" s="73" t="s">
        <v>163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2" customFormat="1" ht="117.7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2" customFormat="1" ht="29.25" customHeight="1" thickBot="1" x14ac:dyDescent="0.3">
      <c r="A5" s="90" t="s">
        <v>44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2" customFormat="1" ht="91.5" customHeight="1" x14ac:dyDescent="0.25">
      <c r="A6" s="104" t="s">
        <v>1</v>
      </c>
      <c r="B6" s="87" t="s">
        <v>17</v>
      </c>
      <c r="C6" s="87" t="s">
        <v>8</v>
      </c>
      <c r="D6" s="101" t="s">
        <v>32</v>
      </c>
      <c r="E6" s="57" t="s">
        <v>41</v>
      </c>
      <c r="F6" s="57" t="s">
        <v>42</v>
      </c>
      <c r="G6" s="84" t="s">
        <v>4</v>
      </c>
      <c r="H6" s="78" t="s">
        <v>29</v>
      </c>
      <c r="I6" s="78"/>
      <c r="J6" s="78"/>
      <c r="K6" s="78"/>
      <c r="L6" s="78"/>
      <c r="M6" s="78"/>
      <c r="N6" s="79"/>
    </row>
    <row r="7" spans="1:14" ht="19.5" customHeight="1" x14ac:dyDescent="0.25">
      <c r="A7" s="105"/>
      <c r="B7" s="88"/>
      <c r="C7" s="88"/>
      <c r="D7" s="102"/>
      <c r="E7" s="58"/>
      <c r="F7" s="58"/>
      <c r="G7" s="85"/>
      <c r="H7" s="80" t="s">
        <v>18</v>
      </c>
      <c r="I7" s="80"/>
      <c r="J7" s="80"/>
      <c r="K7" s="80" t="s">
        <v>2</v>
      </c>
      <c r="L7" s="80"/>
      <c r="M7" s="80" t="s">
        <v>3</v>
      </c>
      <c r="N7" s="82" t="s">
        <v>4</v>
      </c>
    </row>
    <row r="8" spans="1:14" ht="59.25" customHeight="1" thickBot="1" x14ac:dyDescent="0.3">
      <c r="A8" s="106"/>
      <c r="B8" s="89"/>
      <c r="C8" s="89"/>
      <c r="D8" s="103"/>
      <c r="E8" s="59"/>
      <c r="F8" s="59"/>
      <c r="G8" s="86"/>
      <c r="H8" s="173" t="s">
        <v>5</v>
      </c>
      <c r="I8" s="173" t="s">
        <v>6</v>
      </c>
      <c r="J8" s="35" t="s">
        <v>3</v>
      </c>
      <c r="K8" s="35" t="s">
        <v>5</v>
      </c>
      <c r="L8" s="35" t="s">
        <v>6</v>
      </c>
      <c r="M8" s="81"/>
      <c r="N8" s="83"/>
    </row>
    <row r="9" spans="1:14" ht="39.75" customHeight="1" x14ac:dyDescent="0.25">
      <c r="A9" s="74" t="s">
        <v>55</v>
      </c>
      <c r="B9" s="75"/>
      <c r="C9" s="75"/>
      <c r="D9" s="75"/>
      <c r="E9" s="75"/>
      <c r="F9" s="75"/>
      <c r="G9" s="76"/>
      <c r="H9" s="76"/>
      <c r="I9" s="76"/>
      <c r="J9" s="76"/>
      <c r="K9" s="76"/>
      <c r="L9" s="76"/>
      <c r="M9" s="76"/>
      <c r="N9" s="77"/>
    </row>
    <row r="10" spans="1:14" s="7" customFormat="1" ht="63" customHeight="1" x14ac:dyDescent="0.35">
      <c r="A10" s="107" t="s">
        <v>25</v>
      </c>
      <c r="B10" s="50" t="s">
        <v>45</v>
      </c>
      <c r="C10" s="17" t="s">
        <v>35</v>
      </c>
      <c r="D10" s="42">
        <v>2</v>
      </c>
      <c r="E10" s="47">
        <v>56.8</v>
      </c>
      <c r="F10" s="47">
        <v>113.6</v>
      </c>
      <c r="G10" s="20"/>
      <c r="H10" s="165"/>
      <c r="I10" s="165"/>
      <c r="J10" s="160">
        <f>H10+I10</f>
        <v>0</v>
      </c>
      <c r="K10" s="160">
        <f>H10*9</f>
        <v>0</v>
      </c>
      <c r="L10" s="160">
        <f>I10*D10</f>
        <v>0</v>
      </c>
      <c r="M10" s="160">
        <f>K10+L10</f>
        <v>0</v>
      </c>
      <c r="N10" s="9"/>
    </row>
    <row r="11" spans="1:14" s="7" customFormat="1" ht="63" customHeight="1" x14ac:dyDescent="0.35">
      <c r="A11" s="107" t="s">
        <v>26</v>
      </c>
      <c r="B11" s="50" t="s">
        <v>46</v>
      </c>
      <c r="C11" s="17" t="s">
        <v>35</v>
      </c>
      <c r="D11" s="42">
        <v>2</v>
      </c>
      <c r="E11" s="47">
        <v>21.26</v>
      </c>
      <c r="F11" s="47">
        <v>42.52</v>
      </c>
      <c r="G11" s="20"/>
      <c r="H11" s="165"/>
      <c r="I11" s="165"/>
      <c r="J11" s="160">
        <f t="shared" ref="J11:J49" si="0">H11+I11</f>
        <v>0</v>
      </c>
      <c r="K11" s="160">
        <f t="shared" ref="K11:K49" si="1">H11*9</f>
        <v>0</v>
      </c>
      <c r="L11" s="160">
        <f t="shared" ref="L11:L49" si="2">I11*D11</f>
        <v>0</v>
      </c>
      <c r="M11" s="160">
        <f t="shared" ref="M11:M49" si="3">K11+L11</f>
        <v>0</v>
      </c>
      <c r="N11" s="9"/>
    </row>
    <row r="12" spans="1:14" s="7" customFormat="1" ht="63" customHeight="1" x14ac:dyDescent="0.35">
      <c r="A12" s="107" t="s">
        <v>30</v>
      </c>
      <c r="B12" s="50" t="s">
        <v>47</v>
      </c>
      <c r="C12" s="17" t="s">
        <v>35</v>
      </c>
      <c r="D12" s="42">
        <v>1</v>
      </c>
      <c r="E12" s="47">
        <v>21.62</v>
      </c>
      <c r="F12" s="47">
        <v>21.62</v>
      </c>
      <c r="G12" s="20"/>
      <c r="H12" s="165"/>
      <c r="I12" s="165"/>
      <c r="J12" s="160">
        <f t="shared" si="0"/>
        <v>0</v>
      </c>
      <c r="K12" s="160">
        <f t="shared" si="1"/>
        <v>0</v>
      </c>
      <c r="L12" s="160">
        <f t="shared" si="2"/>
        <v>0</v>
      </c>
      <c r="M12" s="160">
        <f t="shared" si="3"/>
        <v>0</v>
      </c>
      <c r="N12" s="9"/>
    </row>
    <row r="13" spans="1:14" s="7" customFormat="1" ht="63" customHeight="1" x14ac:dyDescent="0.35">
      <c r="A13" s="107" t="s">
        <v>31</v>
      </c>
      <c r="B13" s="50" t="s">
        <v>48</v>
      </c>
      <c r="C13" s="17" t="s">
        <v>35</v>
      </c>
      <c r="D13" s="42">
        <v>3</v>
      </c>
      <c r="E13" s="47">
        <v>44.08</v>
      </c>
      <c r="F13" s="47">
        <v>132.24</v>
      </c>
      <c r="G13" s="20"/>
      <c r="H13" s="165"/>
      <c r="I13" s="165"/>
      <c r="J13" s="160">
        <f t="shared" si="0"/>
        <v>0</v>
      </c>
      <c r="K13" s="160">
        <f t="shared" si="1"/>
        <v>0</v>
      </c>
      <c r="L13" s="160">
        <f t="shared" si="2"/>
        <v>0</v>
      </c>
      <c r="M13" s="160">
        <f t="shared" si="3"/>
        <v>0</v>
      </c>
      <c r="N13" s="9"/>
    </row>
    <row r="14" spans="1:14" s="7" customFormat="1" ht="76.5" customHeight="1" x14ac:dyDescent="0.35">
      <c r="A14" s="107" t="s">
        <v>49</v>
      </c>
      <c r="B14" s="50" t="s">
        <v>50</v>
      </c>
      <c r="C14" s="17" t="s">
        <v>35</v>
      </c>
      <c r="D14" s="42">
        <v>3</v>
      </c>
      <c r="E14" s="47">
        <v>31.51</v>
      </c>
      <c r="F14" s="47">
        <v>94.53</v>
      </c>
      <c r="G14" s="20"/>
      <c r="H14" s="165"/>
      <c r="I14" s="165"/>
      <c r="J14" s="160">
        <f t="shared" si="0"/>
        <v>0</v>
      </c>
      <c r="K14" s="160">
        <f t="shared" si="1"/>
        <v>0</v>
      </c>
      <c r="L14" s="160">
        <f t="shared" si="2"/>
        <v>0</v>
      </c>
      <c r="M14" s="160">
        <f t="shared" si="3"/>
        <v>0</v>
      </c>
      <c r="N14" s="9"/>
    </row>
    <row r="15" spans="1:14" s="7" customFormat="1" ht="85.5" customHeight="1" x14ac:dyDescent="0.35">
      <c r="A15" s="107" t="s">
        <v>51</v>
      </c>
      <c r="B15" s="50" t="s">
        <v>52</v>
      </c>
      <c r="C15" s="17" t="s">
        <v>35</v>
      </c>
      <c r="D15" s="42">
        <v>2</v>
      </c>
      <c r="E15" s="47">
        <v>32.270000000000003</v>
      </c>
      <c r="F15" s="47">
        <v>64.540000000000006</v>
      </c>
      <c r="G15" s="20"/>
      <c r="H15" s="165"/>
      <c r="I15" s="165"/>
      <c r="J15" s="160">
        <f t="shared" si="0"/>
        <v>0</v>
      </c>
      <c r="K15" s="160">
        <f t="shared" si="1"/>
        <v>0</v>
      </c>
      <c r="L15" s="160">
        <f t="shared" si="2"/>
        <v>0</v>
      </c>
      <c r="M15" s="160">
        <f t="shared" si="3"/>
        <v>0</v>
      </c>
      <c r="N15" s="9"/>
    </row>
    <row r="16" spans="1:14" s="7" customFormat="1" ht="63" customHeight="1" x14ac:dyDescent="0.35">
      <c r="A16" s="107" t="s">
        <v>53</v>
      </c>
      <c r="B16" s="50" t="s">
        <v>54</v>
      </c>
      <c r="C16" s="17" t="s">
        <v>35</v>
      </c>
      <c r="D16" s="42">
        <v>1</v>
      </c>
      <c r="E16" s="47">
        <v>12.2</v>
      </c>
      <c r="F16" s="47">
        <v>12.2</v>
      </c>
      <c r="G16" s="20"/>
      <c r="H16" s="165"/>
      <c r="I16" s="165"/>
      <c r="J16" s="160">
        <f t="shared" si="0"/>
        <v>0</v>
      </c>
      <c r="K16" s="160">
        <f t="shared" si="1"/>
        <v>0</v>
      </c>
      <c r="L16" s="160">
        <f t="shared" si="2"/>
        <v>0</v>
      </c>
      <c r="M16" s="160">
        <f t="shared" si="3"/>
        <v>0</v>
      </c>
      <c r="N16" s="9"/>
    </row>
    <row r="17" spans="1:14" s="7" customFormat="1" ht="38.25" customHeight="1" x14ac:dyDescent="0.25">
      <c r="A17" s="112">
        <v>2</v>
      </c>
      <c r="B17" s="109" t="s">
        <v>56</v>
      </c>
      <c r="C17" s="18"/>
      <c r="D17" s="43"/>
      <c r="E17" s="38"/>
      <c r="F17" s="38"/>
      <c r="G17" s="21"/>
      <c r="H17" s="161"/>
      <c r="I17" s="161"/>
      <c r="J17" s="161"/>
      <c r="K17" s="161"/>
      <c r="L17" s="161"/>
      <c r="M17" s="161"/>
      <c r="N17" s="30"/>
    </row>
    <row r="18" spans="1:14" s="7" customFormat="1" ht="98.25" customHeight="1" x14ac:dyDescent="0.25">
      <c r="A18" s="128" t="s">
        <v>57</v>
      </c>
      <c r="B18" s="129" t="s">
        <v>58</v>
      </c>
      <c r="C18" s="130" t="s">
        <v>164</v>
      </c>
      <c r="D18" s="130"/>
      <c r="E18" s="129"/>
      <c r="F18" s="129"/>
      <c r="G18" s="129"/>
      <c r="H18" s="162"/>
      <c r="I18" s="162"/>
      <c r="J18" s="162"/>
      <c r="K18" s="162"/>
      <c r="L18" s="162"/>
      <c r="M18" s="162"/>
      <c r="N18" s="111"/>
    </row>
    <row r="19" spans="1:14" s="7" customFormat="1" ht="38.25" customHeight="1" x14ac:dyDescent="0.25">
      <c r="A19" s="112">
        <v>3</v>
      </c>
      <c r="B19" s="109" t="s">
        <v>60</v>
      </c>
      <c r="C19" s="18"/>
      <c r="D19" s="43"/>
      <c r="E19" s="38"/>
      <c r="F19" s="38"/>
      <c r="G19" s="21"/>
      <c r="H19" s="161"/>
      <c r="I19" s="161"/>
      <c r="J19" s="161"/>
      <c r="K19" s="161"/>
      <c r="L19" s="161"/>
      <c r="M19" s="161"/>
      <c r="N19" s="30"/>
    </row>
    <row r="20" spans="1:14" s="7" customFormat="1" ht="90.75" customHeight="1" x14ac:dyDescent="0.25">
      <c r="A20" s="128" t="s">
        <v>57</v>
      </c>
      <c r="B20" s="129" t="s">
        <v>58</v>
      </c>
      <c r="C20" s="130" t="s">
        <v>164</v>
      </c>
      <c r="D20" s="130"/>
      <c r="E20" s="129"/>
      <c r="F20" s="129"/>
      <c r="G20" s="129"/>
      <c r="H20" s="162"/>
      <c r="I20" s="162"/>
      <c r="J20" s="162"/>
      <c r="K20" s="162"/>
      <c r="L20" s="162"/>
      <c r="M20" s="162"/>
      <c r="N20" s="111"/>
    </row>
    <row r="21" spans="1:14" s="7" customFormat="1" ht="90.75" customHeight="1" x14ac:dyDescent="0.25">
      <c r="A21" s="128" t="s">
        <v>57</v>
      </c>
      <c r="B21" s="129" t="s">
        <v>165</v>
      </c>
      <c r="C21" s="130" t="s">
        <v>164</v>
      </c>
      <c r="D21" s="130"/>
      <c r="E21" s="129"/>
      <c r="F21" s="129"/>
      <c r="G21" s="129"/>
      <c r="H21" s="162"/>
      <c r="I21" s="162"/>
      <c r="J21" s="162"/>
      <c r="K21" s="162"/>
      <c r="L21" s="162"/>
      <c r="M21" s="162"/>
      <c r="N21" s="111"/>
    </row>
    <row r="22" spans="1:14" s="7" customFormat="1" ht="38.25" customHeight="1" x14ac:dyDescent="0.25">
      <c r="A22" s="112">
        <v>4</v>
      </c>
      <c r="B22" s="109" t="s">
        <v>91</v>
      </c>
      <c r="C22" s="18"/>
      <c r="D22" s="43"/>
      <c r="E22" s="38"/>
      <c r="F22" s="38"/>
      <c r="G22" s="21"/>
      <c r="H22" s="161"/>
      <c r="I22" s="161"/>
      <c r="J22" s="161"/>
      <c r="K22" s="161"/>
      <c r="L22" s="161"/>
      <c r="M22" s="161"/>
      <c r="N22" s="30"/>
    </row>
    <row r="23" spans="1:14" s="7" customFormat="1" ht="106.5" customHeight="1" x14ac:dyDescent="0.35">
      <c r="A23" s="128" t="s">
        <v>57</v>
      </c>
      <c r="B23" s="129" t="s">
        <v>166</v>
      </c>
      <c r="C23" s="130" t="s">
        <v>164</v>
      </c>
      <c r="D23" s="130"/>
      <c r="E23" s="129"/>
      <c r="F23" s="129"/>
      <c r="G23" s="129"/>
      <c r="H23" s="162"/>
      <c r="I23" s="162"/>
      <c r="J23" s="160">
        <f t="shared" si="0"/>
        <v>0</v>
      </c>
      <c r="K23" s="160">
        <f t="shared" si="1"/>
        <v>0</v>
      </c>
      <c r="L23" s="160">
        <f t="shared" si="2"/>
        <v>0</v>
      </c>
      <c r="M23" s="160">
        <f t="shared" si="3"/>
        <v>0</v>
      </c>
      <c r="N23" s="111"/>
    </row>
    <row r="24" spans="1:14" s="7" customFormat="1" ht="89.25" customHeight="1" x14ac:dyDescent="0.35">
      <c r="A24" s="128" t="s">
        <v>57</v>
      </c>
      <c r="B24" s="129" t="s">
        <v>167</v>
      </c>
      <c r="C24" s="130" t="s">
        <v>164</v>
      </c>
      <c r="D24" s="130"/>
      <c r="E24" s="129"/>
      <c r="F24" s="129"/>
      <c r="G24" s="129"/>
      <c r="H24" s="162"/>
      <c r="I24" s="162"/>
      <c r="J24" s="160">
        <f t="shared" si="0"/>
        <v>0</v>
      </c>
      <c r="K24" s="160">
        <f t="shared" si="1"/>
        <v>0</v>
      </c>
      <c r="L24" s="160">
        <f t="shared" si="2"/>
        <v>0</v>
      </c>
      <c r="M24" s="160">
        <f t="shared" si="3"/>
        <v>0</v>
      </c>
      <c r="N24" s="111"/>
    </row>
    <row r="25" spans="1:14" s="7" customFormat="1" ht="89.25" customHeight="1" x14ac:dyDescent="0.35">
      <c r="A25" s="128" t="s">
        <v>57</v>
      </c>
      <c r="B25" s="129" t="s">
        <v>168</v>
      </c>
      <c r="C25" s="130" t="s">
        <v>164</v>
      </c>
      <c r="D25" s="130"/>
      <c r="E25" s="129"/>
      <c r="F25" s="129"/>
      <c r="G25" s="129"/>
      <c r="H25" s="162"/>
      <c r="I25" s="162"/>
      <c r="J25" s="160">
        <f t="shared" si="0"/>
        <v>0</v>
      </c>
      <c r="K25" s="160">
        <f t="shared" si="1"/>
        <v>0</v>
      </c>
      <c r="L25" s="160">
        <f t="shared" si="2"/>
        <v>0</v>
      </c>
      <c r="M25" s="160">
        <f t="shared" si="3"/>
        <v>0</v>
      </c>
      <c r="N25" s="111"/>
    </row>
    <row r="26" spans="1:14" s="7" customFormat="1" ht="96.75" customHeight="1" x14ac:dyDescent="0.35">
      <c r="A26" s="128" t="s">
        <v>57</v>
      </c>
      <c r="B26" s="129" t="s">
        <v>96</v>
      </c>
      <c r="C26" s="130" t="s">
        <v>164</v>
      </c>
      <c r="D26" s="130"/>
      <c r="E26" s="129"/>
      <c r="F26" s="129"/>
      <c r="G26" s="129"/>
      <c r="H26" s="162"/>
      <c r="I26" s="162"/>
      <c r="J26" s="160">
        <f t="shared" si="0"/>
        <v>0</v>
      </c>
      <c r="K26" s="160">
        <f t="shared" si="1"/>
        <v>0</v>
      </c>
      <c r="L26" s="160">
        <f t="shared" si="2"/>
        <v>0</v>
      </c>
      <c r="M26" s="160">
        <f t="shared" si="3"/>
        <v>0</v>
      </c>
      <c r="N26" s="111"/>
    </row>
    <row r="27" spans="1:14" s="7" customFormat="1" ht="106.5" customHeight="1" x14ac:dyDescent="0.35">
      <c r="A27" s="128" t="s">
        <v>57</v>
      </c>
      <c r="B27" s="129" t="s">
        <v>169</v>
      </c>
      <c r="C27" s="130" t="s">
        <v>164</v>
      </c>
      <c r="D27" s="130"/>
      <c r="E27" s="129"/>
      <c r="F27" s="129"/>
      <c r="G27" s="129"/>
      <c r="H27" s="162"/>
      <c r="I27" s="162"/>
      <c r="J27" s="160">
        <f t="shared" si="0"/>
        <v>0</v>
      </c>
      <c r="K27" s="160">
        <f t="shared" si="1"/>
        <v>0</v>
      </c>
      <c r="L27" s="160">
        <f t="shared" si="2"/>
        <v>0</v>
      </c>
      <c r="M27" s="160">
        <f t="shared" si="3"/>
        <v>0</v>
      </c>
      <c r="N27" s="111"/>
    </row>
    <row r="28" spans="1:14" s="7" customFormat="1" ht="38.25" customHeight="1" x14ac:dyDescent="0.25">
      <c r="A28" s="112">
        <v>5</v>
      </c>
      <c r="B28" s="109" t="s">
        <v>98</v>
      </c>
      <c r="C28" s="18"/>
      <c r="D28" s="43"/>
      <c r="E28" s="38"/>
      <c r="F28" s="38"/>
      <c r="G28" s="21"/>
      <c r="H28" s="161"/>
      <c r="I28" s="161"/>
      <c r="J28" s="161"/>
      <c r="K28" s="161"/>
      <c r="L28" s="161"/>
      <c r="M28" s="161"/>
      <c r="N28" s="30"/>
    </row>
    <row r="29" spans="1:14" s="7" customFormat="1" ht="70.5" customHeight="1" x14ac:dyDescent="0.35">
      <c r="A29" s="107" t="s">
        <v>20</v>
      </c>
      <c r="B29" s="52" t="s">
        <v>99</v>
      </c>
      <c r="C29" s="19" t="s">
        <v>35</v>
      </c>
      <c r="D29" s="42">
        <v>16</v>
      </c>
      <c r="E29" s="48">
        <v>43.8</v>
      </c>
      <c r="F29" s="48">
        <v>700.8</v>
      </c>
      <c r="G29" s="23"/>
      <c r="H29" s="166"/>
      <c r="I29" s="166"/>
      <c r="J29" s="160">
        <f t="shared" si="0"/>
        <v>0</v>
      </c>
      <c r="K29" s="160">
        <f t="shared" si="1"/>
        <v>0</v>
      </c>
      <c r="L29" s="160">
        <f t="shared" si="2"/>
        <v>0</v>
      </c>
      <c r="M29" s="160">
        <f t="shared" si="3"/>
        <v>0</v>
      </c>
      <c r="N29" s="8"/>
    </row>
    <row r="30" spans="1:14" s="7" customFormat="1" ht="70.5" customHeight="1" x14ac:dyDescent="0.35">
      <c r="A30" s="107" t="s">
        <v>28</v>
      </c>
      <c r="B30" s="52" t="s">
        <v>100</v>
      </c>
      <c r="C30" s="19" t="s">
        <v>101</v>
      </c>
      <c r="D30" s="42">
        <v>22.4</v>
      </c>
      <c r="E30" s="48"/>
      <c r="F30" s="48"/>
      <c r="G30" s="23"/>
      <c r="H30" s="166"/>
      <c r="I30" s="166"/>
      <c r="J30" s="160">
        <f t="shared" si="0"/>
        <v>0</v>
      </c>
      <c r="K30" s="160">
        <f t="shared" si="1"/>
        <v>0</v>
      </c>
      <c r="L30" s="160">
        <f t="shared" si="2"/>
        <v>0</v>
      </c>
      <c r="M30" s="160">
        <f t="shared" si="3"/>
        <v>0</v>
      </c>
      <c r="N30" s="10"/>
    </row>
    <row r="31" spans="1:14" s="7" customFormat="1" ht="70.5" customHeight="1" x14ac:dyDescent="0.35">
      <c r="A31" s="107" t="s">
        <v>21</v>
      </c>
      <c r="B31" s="52" t="s">
        <v>102</v>
      </c>
      <c r="C31" s="19" t="s">
        <v>103</v>
      </c>
      <c r="D31" s="42">
        <v>65</v>
      </c>
      <c r="E31" s="48">
        <v>25.56</v>
      </c>
      <c r="F31" s="48">
        <v>1661.4</v>
      </c>
      <c r="G31" s="23"/>
      <c r="H31" s="166"/>
      <c r="I31" s="166"/>
      <c r="J31" s="160">
        <f t="shared" si="0"/>
        <v>0</v>
      </c>
      <c r="K31" s="160">
        <f t="shared" si="1"/>
        <v>0</v>
      </c>
      <c r="L31" s="160">
        <f t="shared" si="2"/>
        <v>0</v>
      </c>
      <c r="M31" s="160">
        <f t="shared" si="3"/>
        <v>0</v>
      </c>
      <c r="N31" s="10"/>
    </row>
    <row r="32" spans="1:14" s="7" customFormat="1" ht="70.5" customHeight="1" x14ac:dyDescent="0.35">
      <c r="A32" s="107" t="s">
        <v>40</v>
      </c>
      <c r="B32" s="52" t="s">
        <v>104</v>
      </c>
      <c r="C32" s="19" t="s">
        <v>101</v>
      </c>
      <c r="D32" s="42">
        <v>51.6</v>
      </c>
      <c r="E32" s="48"/>
      <c r="F32" s="48"/>
      <c r="G32" s="23"/>
      <c r="H32" s="166"/>
      <c r="I32" s="166"/>
      <c r="J32" s="160">
        <f t="shared" si="0"/>
        <v>0</v>
      </c>
      <c r="K32" s="160">
        <f t="shared" si="1"/>
        <v>0</v>
      </c>
      <c r="L32" s="160">
        <f t="shared" si="2"/>
        <v>0</v>
      </c>
      <c r="M32" s="160">
        <f t="shared" si="3"/>
        <v>0</v>
      </c>
      <c r="N32" s="10"/>
    </row>
    <row r="33" spans="1:14" s="7" customFormat="1" ht="70.5" customHeight="1" x14ac:dyDescent="0.35">
      <c r="A33" s="107" t="s">
        <v>105</v>
      </c>
      <c r="B33" s="52" t="s">
        <v>106</v>
      </c>
      <c r="C33" s="19" t="s">
        <v>103</v>
      </c>
      <c r="D33" s="42">
        <v>18.7</v>
      </c>
      <c r="E33" s="48">
        <v>28.91</v>
      </c>
      <c r="F33" s="48">
        <v>540.6</v>
      </c>
      <c r="G33" s="23"/>
      <c r="H33" s="166"/>
      <c r="I33" s="166"/>
      <c r="J33" s="160">
        <f t="shared" si="0"/>
        <v>0</v>
      </c>
      <c r="K33" s="160">
        <f t="shared" si="1"/>
        <v>0</v>
      </c>
      <c r="L33" s="160">
        <f t="shared" si="2"/>
        <v>0</v>
      </c>
      <c r="M33" s="160">
        <f t="shared" si="3"/>
        <v>0</v>
      </c>
      <c r="N33" s="10"/>
    </row>
    <row r="34" spans="1:14" s="7" customFormat="1" ht="70.5" customHeight="1" x14ac:dyDescent="0.35">
      <c r="A34" s="107" t="s">
        <v>107</v>
      </c>
      <c r="B34" s="52" t="s">
        <v>108</v>
      </c>
      <c r="C34" s="19" t="s">
        <v>101</v>
      </c>
      <c r="D34" s="42">
        <v>16.7</v>
      </c>
      <c r="E34" s="48"/>
      <c r="F34" s="48"/>
      <c r="G34" s="23"/>
      <c r="H34" s="166"/>
      <c r="I34" s="166"/>
      <c r="J34" s="160">
        <f t="shared" si="0"/>
        <v>0</v>
      </c>
      <c r="K34" s="160">
        <f t="shared" si="1"/>
        <v>0</v>
      </c>
      <c r="L34" s="160">
        <f t="shared" si="2"/>
        <v>0</v>
      </c>
      <c r="M34" s="160">
        <f t="shared" si="3"/>
        <v>0</v>
      </c>
      <c r="N34" s="10"/>
    </row>
    <row r="35" spans="1:14" s="7" customFormat="1" ht="70.5" customHeight="1" x14ac:dyDescent="0.35">
      <c r="A35" s="107" t="s">
        <v>109</v>
      </c>
      <c r="B35" s="52" t="s">
        <v>110</v>
      </c>
      <c r="C35" s="19" t="s">
        <v>103</v>
      </c>
      <c r="D35" s="42">
        <v>6.4</v>
      </c>
      <c r="E35" s="48">
        <v>35.53</v>
      </c>
      <c r="F35" s="48">
        <v>227.4</v>
      </c>
      <c r="G35" s="23"/>
      <c r="H35" s="166"/>
      <c r="I35" s="166"/>
      <c r="J35" s="160">
        <f t="shared" si="0"/>
        <v>0</v>
      </c>
      <c r="K35" s="160">
        <f t="shared" si="1"/>
        <v>0</v>
      </c>
      <c r="L35" s="160">
        <f t="shared" si="2"/>
        <v>0</v>
      </c>
      <c r="M35" s="160">
        <f t="shared" si="3"/>
        <v>0</v>
      </c>
      <c r="N35" s="10"/>
    </row>
    <row r="36" spans="1:14" s="7" customFormat="1" ht="70.5" customHeight="1" x14ac:dyDescent="0.35">
      <c r="A36" s="107" t="s">
        <v>111</v>
      </c>
      <c r="B36" s="52" t="s">
        <v>112</v>
      </c>
      <c r="C36" s="19" t="s">
        <v>101</v>
      </c>
      <c r="D36" s="42">
        <v>7.1</v>
      </c>
      <c r="E36" s="48"/>
      <c r="F36" s="48"/>
      <c r="G36" s="23"/>
      <c r="H36" s="166"/>
      <c r="I36" s="166"/>
      <c r="J36" s="160">
        <f t="shared" si="0"/>
        <v>0</v>
      </c>
      <c r="K36" s="160">
        <f t="shared" si="1"/>
        <v>0</v>
      </c>
      <c r="L36" s="160">
        <f t="shared" si="2"/>
        <v>0</v>
      </c>
      <c r="M36" s="160">
        <f t="shared" si="3"/>
        <v>0</v>
      </c>
      <c r="N36" s="10"/>
    </row>
    <row r="37" spans="1:14" s="7" customFormat="1" ht="70.5" customHeight="1" x14ac:dyDescent="0.35">
      <c r="A37" s="107" t="s">
        <v>113</v>
      </c>
      <c r="B37" s="52" t="s">
        <v>114</v>
      </c>
      <c r="C37" s="19" t="s">
        <v>35</v>
      </c>
      <c r="D37" s="42">
        <v>2</v>
      </c>
      <c r="E37" s="48" t="s">
        <v>121</v>
      </c>
      <c r="F37" s="48">
        <v>307.05</v>
      </c>
      <c r="G37" s="23"/>
      <c r="H37" s="166"/>
      <c r="I37" s="166"/>
      <c r="J37" s="160">
        <f t="shared" si="0"/>
        <v>0</v>
      </c>
      <c r="K37" s="160">
        <f t="shared" si="1"/>
        <v>0</v>
      </c>
      <c r="L37" s="160">
        <f t="shared" si="2"/>
        <v>0</v>
      </c>
      <c r="M37" s="160">
        <f t="shared" si="3"/>
        <v>0</v>
      </c>
      <c r="N37" s="10"/>
    </row>
    <row r="38" spans="1:14" s="7" customFormat="1" ht="59.25" customHeight="1" x14ac:dyDescent="0.35">
      <c r="A38" s="107" t="s">
        <v>115</v>
      </c>
      <c r="B38" s="52" t="s">
        <v>116</v>
      </c>
      <c r="C38" s="19" t="s">
        <v>101</v>
      </c>
      <c r="D38" s="42">
        <v>6.1</v>
      </c>
      <c r="E38" s="48"/>
      <c r="F38" s="48"/>
      <c r="G38" s="23"/>
      <c r="H38" s="166"/>
      <c r="I38" s="166"/>
      <c r="J38" s="160">
        <f t="shared" si="0"/>
        <v>0</v>
      </c>
      <c r="K38" s="160">
        <f t="shared" si="1"/>
        <v>0</v>
      </c>
      <c r="L38" s="160">
        <f t="shared" si="2"/>
        <v>0</v>
      </c>
      <c r="M38" s="160">
        <f t="shared" si="3"/>
        <v>0</v>
      </c>
      <c r="N38" s="10"/>
    </row>
    <row r="39" spans="1:14" s="7" customFormat="1" ht="59.25" customHeight="1" x14ac:dyDescent="0.35">
      <c r="A39" s="107" t="s">
        <v>117</v>
      </c>
      <c r="B39" s="52" t="s">
        <v>118</v>
      </c>
      <c r="C39" s="19" t="s">
        <v>101</v>
      </c>
      <c r="D39" s="42">
        <v>21</v>
      </c>
      <c r="E39" s="48"/>
      <c r="F39" s="48"/>
      <c r="G39" s="23"/>
      <c r="H39" s="166"/>
      <c r="I39" s="166"/>
      <c r="J39" s="160">
        <f t="shared" si="0"/>
        <v>0</v>
      </c>
      <c r="K39" s="160">
        <f t="shared" si="1"/>
        <v>0</v>
      </c>
      <c r="L39" s="160">
        <f t="shared" si="2"/>
        <v>0</v>
      </c>
      <c r="M39" s="160">
        <f t="shared" si="3"/>
        <v>0</v>
      </c>
      <c r="N39" s="10"/>
    </row>
    <row r="40" spans="1:14" s="7" customFormat="1" ht="49.5" customHeight="1" x14ac:dyDescent="0.35">
      <c r="A40" s="107" t="s">
        <v>119</v>
      </c>
      <c r="B40" s="52" t="s">
        <v>120</v>
      </c>
      <c r="C40" s="19" t="s">
        <v>101</v>
      </c>
      <c r="D40" s="42">
        <v>12</v>
      </c>
      <c r="E40" s="48"/>
      <c r="F40" s="48"/>
      <c r="G40" s="23"/>
      <c r="H40" s="166"/>
      <c r="I40" s="166"/>
      <c r="J40" s="160">
        <f t="shared" si="0"/>
        <v>0</v>
      </c>
      <c r="K40" s="160">
        <f t="shared" si="1"/>
        <v>0</v>
      </c>
      <c r="L40" s="160">
        <f t="shared" si="2"/>
        <v>0</v>
      </c>
      <c r="M40" s="160">
        <f t="shared" si="3"/>
        <v>0</v>
      </c>
      <c r="N40" s="10"/>
    </row>
    <row r="41" spans="1:14" s="7" customFormat="1" ht="83.25" customHeight="1" x14ac:dyDescent="0.25">
      <c r="A41" s="128" t="s">
        <v>57</v>
      </c>
      <c r="B41" s="129" t="s">
        <v>122</v>
      </c>
      <c r="C41" s="130" t="s">
        <v>59</v>
      </c>
      <c r="D41" s="130"/>
      <c r="E41" s="129"/>
      <c r="F41" s="129"/>
      <c r="G41" s="129"/>
      <c r="H41" s="162"/>
      <c r="I41" s="162"/>
      <c r="J41" s="162"/>
      <c r="K41" s="162"/>
      <c r="L41" s="162"/>
      <c r="M41" s="162"/>
      <c r="N41" s="111"/>
    </row>
    <row r="42" spans="1:14" s="7" customFormat="1" ht="38.25" customHeight="1" x14ac:dyDescent="0.25">
      <c r="A42" s="112">
        <v>6</v>
      </c>
      <c r="B42" s="109" t="s">
        <v>123</v>
      </c>
      <c r="C42" s="18"/>
      <c r="D42" s="43"/>
      <c r="E42" s="38"/>
      <c r="F42" s="38"/>
      <c r="G42" s="21"/>
      <c r="H42" s="161"/>
      <c r="I42" s="161"/>
      <c r="J42" s="161"/>
      <c r="K42" s="161"/>
      <c r="L42" s="161"/>
      <c r="M42" s="161"/>
      <c r="N42" s="30"/>
    </row>
    <row r="43" spans="1:14" s="7" customFormat="1" ht="59.25" customHeight="1" x14ac:dyDescent="0.35">
      <c r="A43" s="108" t="s">
        <v>124</v>
      </c>
      <c r="B43" s="53" t="s">
        <v>125</v>
      </c>
      <c r="C43" s="17" t="s">
        <v>35</v>
      </c>
      <c r="D43" s="42">
        <v>2</v>
      </c>
      <c r="E43" s="47">
        <v>50.2</v>
      </c>
      <c r="F43" s="47">
        <v>100.4</v>
      </c>
      <c r="G43" s="22"/>
      <c r="H43" s="166"/>
      <c r="I43" s="166"/>
      <c r="J43" s="160">
        <f t="shared" si="0"/>
        <v>0</v>
      </c>
      <c r="K43" s="160">
        <f t="shared" si="1"/>
        <v>0</v>
      </c>
      <c r="L43" s="160">
        <f t="shared" si="2"/>
        <v>0</v>
      </c>
      <c r="M43" s="160">
        <f t="shared" si="3"/>
        <v>0</v>
      </c>
      <c r="N43" s="8"/>
    </row>
    <row r="44" spans="1:14" s="7" customFormat="1" ht="59.25" customHeight="1" x14ac:dyDescent="0.35">
      <c r="A44" s="108" t="s">
        <v>126</v>
      </c>
      <c r="B44" s="53" t="s">
        <v>127</v>
      </c>
      <c r="C44" s="17" t="s">
        <v>35</v>
      </c>
      <c r="D44" s="42">
        <v>2</v>
      </c>
      <c r="E44" s="47">
        <v>49.6</v>
      </c>
      <c r="F44" s="47">
        <v>99.2</v>
      </c>
      <c r="G44" s="22"/>
      <c r="H44" s="166"/>
      <c r="I44" s="166"/>
      <c r="J44" s="160">
        <f t="shared" si="0"/>
        <v>0</v>
      </c>
      <c r="K44" s="160">
        <f t="shared" si="1"/>
        <v>0</v>
      </c>
      <c r="L44" s="160">
        <f t="shared" si="2"/>
        <v>0</v>
      </c>
      <c r="M44" s="160">
        <f t="shared" si="3"/>
        <v>0</v>
      </c>
      <c r="N44" s="10"/>
    </row>
    <row r="45" spans="1:14" s="7" customFormat="1" ht="63" customHeight="1" x14ac:dyDescent="0.35">
      <c r="A45" s="108" t="s">
        <v>128</v>
      </c>
      <c r="B45" s="53" t="s">
        <v>129</v>
      </c>
      <c r="C45" s="17" t="s">
        <v>35</v>
      </c>
      <c r="D45" s="42">
        <v>1</v>
      </c>
      <c r="E45" s="47">
        <v>52</v>
      </c>
      <c r="F45" s="47">
        <v>52</v>
      </c>
      <c r="G45" s="20"/>
      <c r="H45" s="166"/>
      <c r="I45" s="166"/>
      <c r="J45" s="160">
        <f t="shared" si="0"/>
        <v>0</v>
      </c>
      <c r="K45" s="160">
        <f t="shared" si="1"/>
        <v>0</v>
      </c>
      <c r="L45" s="160">
        <f t="shared" si="2"/>
        <v>0</v>
      </c>
      <c r="M45" s="160">
        <f t="shared" si="3"/>
        <v>0</v>
      </c>
      <c r="N45" s="10"/>
    </row>
    <row r="46" spans="1:14" s="7" customFormat="1" ht="70.5" customHeight="1" x14ac:dyDescent="0.25">
      <c r="A46" s="128" t="s">
        <v>57</v>
      </c>
      <c r="B46" s="129" t="s">
        <v>130</v>
      </c>
      <c r="C46" s="130" t="s">
        <v>59</v>
      </c>
      <c r="D46" s="130"/>
      <c r="E46" s="129"/>
      <c r="F46" s="129"/>
      <c r="G46" s="129"/>
      <c r="H46" s="162"/>
      <c r="I46" s="162"/>
      <c r="J46" s="162"/>
      <c r="K46" s="162"/>
      <c r="L46" s="162"/>
      <c r="M46" s="162"/>
      <c r="N46" s="111"/>
    </row>
    <row r="47" spans="1:14" s="7" customFormat="1" ht="38.25" customHeight="1" x14ac:dyDescent="0.25">
      <c r="A47" s="112">
        <v>7</v>
      </c>
      <c r="B47" s="109" t="s">
        <v>131</v>
      </c>
      <c r="C47" s="18"/>
      <c r="D47" s="43"/>
      <c r="E47" s="38"/>
      <c r="F47" s="38"/>
      <c r="G47" s="21"/>
      <c r="H47" s="161"/>
      <c r="I47" s="161"/>
      <c r="J47" s="161"/>
      <c r="K47" s="161"/>
      <c r="L47" s="161"/>
      <c r="M47" s="161"/>
      <c r="N47" s="30"/>
    </row>
    <row r="48" spans="1:14" s="7" customFormat="1" ht="66" customHeight="1" x14ac:dyDescent="0.35">
      <c r="A48" s="108" t="s">
        <v>132</v>
      </c>
      <c r="B48" s="53" t="s">
        <v>133</v>
      </c>
      <c r="C48" s="17" t="s">
        <v>103</v>
      </c>
      <c r="D48" s="42">
        <v>241</v>
      </c>
      <c r="E48" s="47">
        <v>1.256</v>
      </c>
      <c r="F48" s="47">
        <v>302.69600000000003</v>
      </c>
      <c r="G48" s="22"/>
      <c r="H48" s="166"/>
      <c r="I48" s="166"/>
      <c r="J48" s="160">
        <f t="shared" si="0"/>
        <v>0</v>
      </c>
      <c r="K48" s="160">
        <f t="shared" si="1"/>
        <v>0</v>
      </c>
      <c r="L48" s="160">
        <f t="shared" si="2"/>
        <v>0</v>
      </c>
      <c r="M48" s="160">
        <f t="shared" si="3"/>
        <v>0</v>
      </c>
      <c r="N48" s="10"/>
    </row>
    <row r="49" spans="1:17" s="7" customFormat="1" ht="66" customHeight="1" thickBot="1" x14ac:dyDescent="0.4">
      <c r="A49" s="119" t="s">
        <v>134</v>
      </c>
      <c r="B49" s="120" t="s">
        <v>135</v>
      </c>
      <c r="C49" s="121" t="s">
        <v>103</v>
      </c>
      <c r="D49" s="122">
        <v>39</v>
      </c>
      <c r="E49" s="123">
        <v>4.8099999999999996</v>
      </c>
      <c r="F49" s="123">
        <v>187.58999999999997</v>
      </c>
      <c r="G49" s="124"/>
      <c r="H49" s="167"/>
      <c r="I49" s="167"/>
      <c r="J49" s="160">
        <f t="shared" si="0"/>
        <v>0</v>
      </c>
      <c r="K49" s="160">
        <f t="shared" si="1"/>
        <v>0</v>
      </c>
      <c r="L49" s="160">
        <f t="shared" si="2"/>
        <v>0</v>
      </c>
      <c r="M49" s="160">
        <f t="shared" si="3"/>
        <v>0</v>
      </c>
      <c r="N49" s="118"/>
    </row>
    <row r="50" spans="1:17" s="31" customFormat="1" ht="77.25" customHeight="1" thickBot="1" x14ac:dyDescent="0.3">
      <c r="A50" s="91" t="s">
        <v>9</v>
      </c>
      <c r="B50" s="92"/>
      <c r="C50" s="92"/>
      <c r="D50" s="92"/>
      <c r="E50" s="92"/>
      <c r="F50" s="92"/>
      <c r="G50" s="93"/>
      <c r="H50" s="164"/>
      <c r="I50" s="164"/>
      <c r="J50" s="164"/>
      <c r="K50" s="163">
        <f>SUM(K10:K49)</f>
        <v>0</v>
      </c>
      <c r="L50" s="163">
        <f>SUM(L10:L49)</f>
        <v>0</v>
      </c>
      <c r="M50" s="163">
        <f>SUM(M10:M49)</f>
        <v>0</v>
      </c>
      <c r="N50" s="33"/>
    </row>
    <row r="51" spans="1:17" ht="35.25" customHeight="1" thickBot="1" x14ac:dyDescent="0.3">
      <c r="A51" s="97" t="s">
        <v>24</v>
      </c>
      <c r="B51" s="98"/>
      <c r="C51" s="98"/>
      <c r="D51" s="98"/>
      <c r="E51" s="98"/>
      <c r="F51" s="98"/>
      <c r="G51" s="99"/>
      <c r="H51" s="94"/>
      <c r="I51" s="95"/>
      <c r="J51" s="95"/>
      <c r="K51" s="95"/>
      <c r="L51" s="95"/>
      <c r="M51" s="95"/>
      <c r="N51" s="96"/>
    </row>
    <row r="52" spans="1:17" ht="50.25" customHeight="1" x14ac:dyDescent="0.3">
      <c r="A52" s="133" t="s">
        <v>142</v>
      </c>
      <c r="B52" s="134"/>
      <c r="C52" s="134"/>
      <c r="D52" s="134"/>
      <c r="E52" s="135"/>
      <c r="F52" s="135"/>
      <c r="G52" s="135"/>
      <c r="H52" s="154"/>
      <c r="I52" s="155"/>
      <c r="J52" s="155"/>
      <c r="K52" s="155"/>
      <c r="L52" s="155"/>
      <c r="M52" s="155"/>
      <c r="N52" s="156"/>
      <c r="O52" s="4"/>
      <c r="P52" s="4"/>
      <c r="Q52" s="4"/>
    </row>
    <row r="53" spans="1:17" ht="50.25" customHeight="1" x14ac:dyDescent="0.3">
      <c r="A53" s="136" t="s">
        <v>178</v>
      </c>
      <c r="B53" s="137"/>
      <c r="C53" s="137"/>
      <c r="D53" s="137"/>
      <c r="E53" s="138"/>
      <c r="F53" s="138"/>
      <c r="G53" s="138"/>
      <c r="H53" s="60"/>
      <c r="I53" s="61"/>
      <c r="J53" s="61"/>
      <c r="K53" s="61"/>
      <c r="L53" s="61"/>
      <c r="M53" s="61"/>
      <c r="N53" s="62"/>
      <c r="O53" s="4"/>
      <c r="P53" s="4"/>
      <c r="Q53" s="4"/>
    </row>
    <row r="54" spans="1:17" ht="50.25" customHeight="1" x14ac:dyDescent="0.3">
      <c r="A54" s="136" t="s">
        <v>143</v>
      </c>
      <c r="B54" s="137"/>
      <c r="C54" s="137"/>
      <c r="D54" s="137"/>
      <c r="E54" s="138"/>
      <c r="F54" s="138"/>
      <c r="G54" s="138"/>
      <c r="H54" s="60"/>
      <c r="I54" s="61"/>
      <c r="J54" s="61"/>
      <c r="K54" s="61"/>
      <c r="L54" s="61"/>
      <c r="M54" s="61"/>
      <c r="N54" s="62"/>
      <c r="O54" s="4"/>
      <c r="P54" s="4"/>
      <c r="Q54" s="4"/>
    </row>
    <row r="55" spans="1:17" ht="50.25" customHeight="1" x14ac:dyDescent="0.3">
      <c r="A55" s="136" t="s">
        <v>144</v>
      </c>
      <c r="B55" s="137"/>
      <c r="C55" s="137"/>
      <c r="D55" s="137"/>
      <c r="E55" s="138"/>
      <c r="F55" s="138"/>
      <c r="G55" s="138"/>
      <c r="H55" s="60"/>
      <c r="I55" s="61"/>
      <c r="J55" s="61"/>
      <c r="K55" s="61"/>
      <c r="L55" s="61"/>
      <c r="M55" s="61"/>
      <c r="N55" s="62"/>
      <c r="O55" s="4"/>
      <c r="P55" s="4"/>
      <c r="Q55" s="4"/>
    </row>
    <row r="56" spans="1:17" ht="50.25" customHeight="1" x14ac:dyDescent="0.25">
      <c r="A56" s="136" t="s">
        <v>145</v>
      </c>
      <c r="B56" s="137"/>
      <c r="C56" s="137"/>
      <c r="D56" s="137"/>
      <c r="E56" s="138"/>
      <c r="F56" s="138"/>
      <c r="G56" s="138"/>
      <c r="H56" s="66"/>
      <c r="I56" s="67"/>
      <c r="J56" s="67"/>
      <c r="K56" s="67"/>
      <c r="L56" s="67"/>
      <c r="M56" s="67"/>
      <c r="N56" s="68"/>
      <c r="O56" s="4"/>
      <c r="P56" s="4"/>
      <c r="Q56" s="4"/>
    </row>
    <row r="57" spans="1:17" ht="50.25" customHeight="1" x14ac:dyDescent="0.25">
      <c r="A57" s="136" t="s">
        <v>146</v>
      </c>
      <c r="B57" s="137"/>
      <c r="C57" s="137"/>
      <c r="D57" s="137"/>
      <c r="E57" s="138"/>
      <c r="F57" s="138"/>
      <c r="G57" s="138"/>
      <c r="H57" s="139"/>
      <c r="I57" s="140"/>
      <c r="J57" s="140"/>
      <c r="K57" s="140"/>
      <c r="L57" s="140"/>
      <c r="M57" s="140"/>
      <c r="N57" s="141"/>
      <c r="O57" s="4"/>
      <c r="P57" s="4"/>
      <c r="Q57" s="4"/>
    </row>
    <row r="58" spans="1:17" ht="50.25" customHeight="1" x14ac:dyDescent="0.25">
      <c r="A58" s="136" t="s">
        <v>147</v>
      </c>
      <c r="B58" s="137"/>
      <c r="C58" s="137"/>
      <c r="D58" s="137"/>
      <c r="E58" s="138"/>
      <c r="F58" s="138"/>
      <c r="G58" s="138"/>
      <c r="H58" s="66"/>
      <c r="I58" s="67"/>
      <c r="J58" s="67"/>
      <c r="K58" s="67"/>
      <c r="L58" s="67"/>
      <c r="M58" s="67"/>
      <c r="N58" s="68"/>
      <c r="O58" s="4"/>
      <c r="P58" s="4"/>
      <c r="Q58" s="4"/>
    </row>
    <row r="59" spans="1:17" ht="50.25" customHeight="1" x14ac:dyDescent="0.25">
      <c r="A59" s="136" t="s">
        <v>148</v>
      </c>
      <c r="B59" s="137"/>
      <c r="C59" s="137"/>
      <c r="D59" s="137"/>
      <c r="E59" s="138"/>
      <c r="F59" s="138"/>
      <c r="G59" s="138"/>
      <c r="H59" s="142"/>
      <c r="I59" s="143"/>
      <c r="J59" s="143"/>
      <c r="K59" s="143"/>
      <c r="L59" s="143"/>
      <c r="M59" s="143"/>
      <c r="N59" s="144"/>
      <c r="O59" s="4"/>
      <c r="P59" s="4"/>
      <c r="Q59" s="4"/>
    </row>
    <row r="60" spans="1:17" ht="50.25" customHeight="1" x14ac:dyDescent="0.25">
      <c r="A60" s="136" t="s">
        <v>10</v>
      </c>
      <c r="B60" s="137"/>
      <c r="C60" s="137"/>
      <c r="D60" s="137"/>
      <c r="E60" s="138"/>
      <c r="F60" s="138"/>
      <c r="G60" s="138"/>
      <c r="H60" s="145" t="s">
        <v>149</v>
      </c>
      <c r="I60" s="146"/>
      <c r="J60" s="146"/>
      <c r="K60" s="146"/>
      <c r="L60" s="146"/>
      <c r="M60" s="146"/>
      <c r="N60" s="147"/>
      <c r="O60" s="4"/>
      <c r="P60" s="4"/>
      <c r="Q60" s="4"/>
    </row>
    <row r="61" spans="1:17" ht="50.25" customHeight="1" x14ac:dyDescent="0.25">
      <c r="A61" s="136" t="s">
        <v>11</v>
      </c>
      <c r="B61" s="137"/>
      <c r="C61" s="137"/>
      <c r="D61" s="137"/>
      <c r="E61" s="138"/>
      <c r="F61" s="138"/>
      <c r="G61" s="138"/>
      <c r="H61" s="145" t="s">
        <v>150</v>
      </c>
      <c r="I61" s="146"/>
      <c r="J61" s="146"/>
      <c r="K61" s="146"/>
      <c r="L61" s="146"/>
      <c r="M61" s="146"/>
      <c r="N61" s="147"/>
      <c r="O61" s="4"/>
      <c r="P61" s="4"/>
      <c r="Q61" s="4"/>
    </row>
    <row r="62" spans="1:17" ht="50.25" customHeight="1" x14ac:dyDescent="0.25">
      <c r="A62" s="136" t="s">
        <v>151</v>
      </c>
      <c r="B62" s="137"/>
      <c r="C62" s="137"/>
      <c r="D62" s="137"/>
      <c r="E62" s="138"/>
      <c r="F62" s="138"/>
      <c r="G62" s="138"/>
      <c r="H62" s="145" t="s">
        <v>152</v>
      </c>
      <c r="I62" s="146"/>
      <c r="J62" s="146"/>
      <c r="K62" s="146"/>
      <c r="L62" s="146"/>
      <c r="M62" s="146"/>
      <c r="N62" s="147"/>
      <c r="O62" s="4"/>
      <c r="P62" s="4"/>
      <c r="Q62" s="4"/>
    </row>
    <row r="63" spans="1:17" ht="50.25" customHeight="1" x14ac:dyDescent="0.3">
      <c r="A63" s="136" t="s">
        <v>153</v>
      </c>
      <c r="B63" s="137"/>
      <c r="C63" s="137"/>
      <c r="D63" s="137"/>
      <c r="E63" s="138"/>
      <c r="F63" s="138"/>
      <c r="G63" s="138"/>
      <c r="H63" s="60"/>
      <c r="I63" s="61"/>
      <c r="J63" s="61"/>
      <c r="K63" s="61"/>
      <c r="L63" s="61"/>
      <c r="M63" s="61"/>
      <c r="N63" s="62"/>
      <c r="O63" s="4"/>
      <c r="P63" s="4"/>
      <c r="Q63" s="4"/>
    </row>
    <row r="64" spans="1:17" ht="50.25" customHeight="1" x14ac:dyDescent="0.3">
      <c r="A64" s="148" t="s">
        <v>154</v>
      </c>
      <c r="B64" s="149"/>
      <c r="C64" s="149"/>
      <c r="D64" s="149"/>
      <c r="E64" s="150"/>
      <c r="F64" s="150"/>
      <c r="G64" s="150"/>
      <c r="H64" s="157"/>
      <c r="I64" s="158"/>
      <c r="J64" s="158"/>
      <c r="K64" s="158"/>
      <c r="L64" s="158"/>
      <c r="M64" s="158"/>
      <c r="N64" s="159"/>
      <c r="O64" s="4"/>
      <c r="P64" s="4"/>
      <c r="Q64" s="4"/>
    </row>
    <row r="65" spans="1:17" ht="50.25" customHeight="1" x14ac:dyDescent="0.3">
      <c r="A65" s="136" t="s">
        <v>155</v>
      </c>
      <c r="B65" s="137"/>
      <c r="C65" s="137"/>
      <c r="D65" s="137"/>
      <c r="E65" s="138"/>
      <c r="F65" s="138"/>
      <c r="G65" s="138"/>
      <c r="H65" s="60"/>
      <c r="I65" s="61"/>
      <c r="J65" s="61"/>
      <c r="K65" s="61"/>
      <c r="L65" s="61"/>
      <c r="M65" s="61"/>
      <c r="N65" s="62"/>
      <c r="O65" s="4"/>
      <c r="P65" s="4"/>
      <c r="Q65" s="4"/>
    </row>
    <row r="66" spans="1:17" ht="50.25" customHeight="1" x14ac:dyDescent="0.3">
      <c r="A66" s="136" t="s">
        <v>156</v>
      </c>
      <c r="B66" s="137"/>
      <c r="C66" s="137"/>
      <c r="D66" s="137"/>
      <c r="E66" s="138"/>
      <c r="F66" s="138"/>
      <c r="G66" s="138"/>
      <c r="H66" s="60"/>
      <c r="I66" s="61"/>
      <c r="J66" s="61"/>
      <c r="K66" s="61"/>
      <c r="L66" s="61"/>
      <c r="M66" s="61"/>
      <c r="N66" s="62"/>
      <c r="O66" s="4"/>
      <c r="P66" s="4"/>
      <c r="Q66" s="4"/>
    </row>
    <row r="67" spans="1:17" ht="50.25" customHeight="1" x14ac:dyDescent="0.3">
      <c r="A67" s="136" t="s">
        <v>157</v>
      </c>
      <c r="B67" s="137"/>
      <c r="C67" s="137"/>
      <c r="D67" s="137"/>
      <c r="E67" s="138"/>
      <c r="F67" s="138"/>
      <c r="G67" s="138"/>
      <c r="H67" s="60"/>
      <c r="I67" s="61"/>
      <c r="J67" s="61"/>
      <c r="K67" s="61"/>
      <c r="L67" s="61"/>
      <c r="M67" s="61"/>
      <c r="N67" s="62"/>
      <c r="O67" s="4"/>
      <c r="P67" s="4"/>
      <c r="Q67" s="4"/>
    </row>
    <row r="68" spans="1:17" ht="50.25" customHeight="1" x14ac:dyDescent="0.3">
      <c r="A68" s="136" t="s">
        <v>158</v>
      </c>
      <c r="B68" s="137"/>
      <c r="C68" s="137"/>
      <c r="D68" s="137"/>
      <c r="E68" s="138"/>
      <c r="F68" s="138"/>
      <c r="G68" s="138"/>
      <c r="H68" s="60"/>
      <c r="I68" s="61"/>
      <c r="J68" s="61"/>
      <c r="K68" s="61"/>
      <c r="L68" s="61"/>
      <c r="M68" s="61"/>
      <c r="N68" s="62"/>
      <c r="O68" s="4"/>
      <c r="P68" s="4"/>
      <c r="Q68" s="4"/>
    </row>
    <row r="69" spans="1:17" ht="50.25" customHeight="1" x14ac:dyDescent="0.3">
      <c r="A69" s="136" t="s">
        <v>12</v>
      </c>
      <c r="B69" s="137"/>
      <c r="C69" s="137"/>
      <c r="D69" s="137"/>
      <c r="E69" s="138"/>
      <c r="F69" s="138"/>
      <c r="G69" s="138"/>
      <c r="H69" s="60"/>
      <c r="I69" s="61"/>
      <c r="J69" s="61"/>
      <c r="K69" s="61"/>
      <c r="L69" s="61"/>
      <c r="M69" s="61"/>
      <c r="N69" s="62"/>
      <c r="O69" s="4"/>
      <c r="P69" s="4"/>
      <c r="Q69" s="4"/>
    </row>
    <row r="70" spans="1:17" ht="50.25" customHeight="1" x14ac:dyDescent="0.3">
      <c r="A70" s="136" t="s">
        <v>159</v>
      </c>
      <c r="B70" s="137"/>
      <c r="C70" s="137"/>
      <c r="D70" s="137"/>
      <c r="E70" s="138"/>
      <c r="F70" s="138"/>
      <c r="G70" s="138"/>
      <c r="H70" s="60"/>
      <c r="I70" s="61"/>
      <c r="J70" s="61"/>
      <c r="K70" s="61"/>
      <c r="L70" s="61"/>
      <c r="M70" s="61"/>
      <c r="N70" s="62"/>
      <c r="O70" s="4"/>
      <c r="P70" s="4"/>
      <c r="Q70" s="4"/>
    </row>
    <row r="71" spans="1:17" ht="50.25" customHeight="1" x14ac:dyDescent="0.3">
      <c r="A71" s="136" t="s">
        <v>160</v>
      </c>
      <c r="B71" s="137"/>
      <c r="C71" s="137"/>
      <c r="D71" s="137"/>
      <c r="E71" s="138"/>
      <c r="F71" s="138"/>
      <c r="G71" s="138"/>
      <c r="H71" s="60"/>
      <c r="I71" s="61"/>
      <c r="J71" s="61"/>
      <c r="K71" s="61"/>
      <c r="L71" s="61"/>
      <c r="M71" s="61"/>
      <c r="N71" s="62"/>
      <c r="O71" s="4"/>
      <c r="P71" s="4"/>
      <c r="Q71" s="4"/>
    </row>
    <row r="72" spans="1:17" ht="50.25" customHeight="1" x14ac:dyDescent="0.3">
      <c r="A72" s="136" t="s">
        <v>7</v>
      </c>
      <c r="B72" s="137"/>
      <c r="C72" s="137"/>
      <c r="D72" s="137"/>
      <c r="E72" s="138"/>
      <c r="F72" s="138"/>
      <c r="G72" s="138"/>
      <c r="H72" s="60"/>
      <c r="I72" s="61"/>
      <c r="J72" s="61"/>
      <c r="K72" s="61"/>
      <c r="L72" s="61"/>
      <c r="M72" s="61"/>
      <c r="N72" s="62"/>
      <c r="O72" s="4"/>
      <c r="P72" s="4"/>
      <c r="Q72" s="4"/>
    </row>
    <row r="73" spans="1:17" ht="50.25" customHeight="1" x14ac:dyDescent="0.3">
      <c r="A73" s="136" t="s">
        <v>161</v>
      </c>
      <c r="B73" s="137"/>
      <c r="C73" s="137"/>
      <c r="D73" s="137"/>
      <c r="E73" s="138"/>
      <c r="F73" s="138"/>
      <c r="G73" s="138"/>
      <c r="H73" s="60"/>
      <c r="I73" s="61"/>
      <c r="J73" s="61"/>
      <c r="K73" s="61"/>
      <c r="L73" s="61"/>
      <c r="M73" s="61"/>
      <c r="N73" s="62"/>
      <c r="O73" s="4"/>
      <c r="P73" s="4"/>
      <c r="Q73" s="4"/>
    </row>
    <row r="74" spans="1:17" ht="50.25" customHeight="1" thickBot="1" x14ac:dyDescent="0.35">
      <c r="A74" s="151" t="s">
        <v>162</v>
      </c>
      <c r="B74" s="152"/>
      <c r="C74" s="152"/>
      <c r="D74" s="152"/>
      <c r="E74" s="153"/>
      <c r="F74" s="153"/>
      <c r="G74" s="153"/>
      <c r="H74" s="63"/>
      <c r="I74" s="64"/>
      <c r="J74" s="64"/>
      <c r="K74" s="64"/>
      <c r="L74" s="64"/>
      <c r="M74" s="64"/>
      <c r="N74" s="65"/>
      <c r="O74" s="4"/>
      <c r="P74" s="4"/>
      <c r="Q74" s="4"/>
    </row>
    <row r="75" spans="1:17" ht="35.25" customHeight="1" x14ac:dyDescent="0.35">
      <c r="A75" s="131"/>
      <c r="B75" s="131"/>
      <c r="C75" s="131"/>
      <c r="D75" s="131"/>
      <c r="E75" s="131"/>
      <c r="F75" s="131"/>
      <c r="G75" s="131"/>
      <c r="H75" s="168"/>
      <c r="I75" s="168"/>
      <c r="J75" s="132"/>
      <c r="K75" s="132"/>
      <c r="L75" s="132"/>
      <c r="M75" s="132"/>
      <c r="N75" s="132"/>
    </row>
    <row r="76" spans="1:17" s="27" customFormat="1" ht="27" x14ac:dyDescent="0.35">
      <c r="A76" s="70" t="s">
        <v>34</v>
      </c>
      <c r="B76" s="70"/>
      <c r="C76" s="70"/>
      <c r="D76" s="70"/>
      <c r="E76" s="70"/>
      <c r="F76" s="70"/>
      <c r="G76" s="70"/>
      <c r="H76" s="169"/>
      <c r="I76" s="169"/>
    </row>
    <row r="77" spans="1:17" s="34" customFormat="1" ht="23.25" customHeight="1" x14ac:dyDescent="0.25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7" customFormat="1" ht="76.5" customHeight="1" x14ac:dyDescent="0.25">
      <c r="A78" s="100" t="s">
        <v>136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</row>
    <row r="79" spans="1:17" customFormat="1" ht="43.5" customHeight="1" x14ac:dyDescent="0.25">
      <c r="A79" s="100" t="s">
        <v>137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1:17" customFormat="1" ht="51" customHeight="1" x14ac:dyDescent="0.25">
      <c r="A80" s="100" t="s">
        <v>138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7" customFormat="1" ht="42" customHeight="1" x14ac:dyDescent="0.25">
      <c r="A81" s="100" t="s">
        <v>139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</row>
    <row r="82" spans="1:17" customFormat="1" ht="37.5" customHeight="1" x14ac:dyDescent="0.25">
      <c r="A82" s="100" t="s">
        <v>140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</row>
    <row r="83" spans="1:17" customFormat="1" ht="58.5" customHeight="1" x14ac:dyDescent="0.25">
      <c r="A83" s="100" t="s">
        <v>141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1:17" customFormat="1" ht="21" x14ac:dyDescent="0.35">
      <c r="A84" s="127"/>
      <c r="B84" s="127"/>
      <c r="C84" s="127"/>
      <c r="D84" s="127"/>
      <c r="E84" s="127"/>
      <c r="F84" s="127"/>
      <c r="G84" s="127"/>
      <c r="H84" s="170"/>
      <c r="I84" s="170"/>
    </row>
    <row r="85" spans="1:17" s="13" customFormat="1" ht="36" customHeight="1" x14ac:dyDescent="0.35">
      <c r="A85" s="125" t="s">
        <v>13</v>
      </c>
      <c r="B85" s="125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"/>
      <c r="P85" s="12"/>
      <c r="Q85" s="12"/>
    </row>
    <row r="86" spans="1:17" s="13" customFormat="1" ht="23.25" x14ac:dyDescent="0.35">
      <c r="A86" s="36" t="s">
        <v>14</v>
      </c>
      <c r="B86" s="36"/>
      <c r="C86" s="36"/>
      <c r="D86" s="36"/>
      <c r="E86" s="36"/>
      <c r="F86" s="36"/>
      <c r="G86" s="36"/>
      <c r="H86" s="54"/>
      <c r="I86" s="54"/>
      <c r="J86" s="36"/>
      <c r="K86" s="36"/>
      <c r="L86" s="36"/>
      <c r="M86" s="126"/>
      <c r="N86" s="126"/>
      <c r="O86" s="12"/>
      <c r="P86" s="12"/>
      <c r="Q86" s="12"/>
    </row>
    <row r="87" spans="1:17" s="13" customFormat="1" ht="25.5" x14ac:dyDescent="0.35">
      <c r="A87" s="114"/>
      <c r="B87" s="54"/>
      <c r="C87" s="36"/>
      <c r="D87" s="44"/>
      <c r="E87" s="49"/>
      <c r="F87" s="49"/>
      <c r="G87" s="24"/>
      <c r="H87" s="54"/>
      <c r="I87" s="54"/>
      <c r="J87" s="36"/>
      <c r="K87" s="36"/>
      <c r="L87" s="36"/>
      <c r="M87" s="11"/>
      <c r="N87" s="11"/>
      <c r="O87" s="12"/>
      <c r="P87" s="12"/>
      <c r="Q87" s="12"/>
    </row>
    <row r="88" spans="1:17" s="13" customFormat="1" ht="32.25" customHeight="1" x14ac:dyDescent="0.35">
      <c r="A88" s="69" t="s">
        <v>15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11"/>
      <c r="N88" s="11"/>
      <c r="O88" s="12"/>
      <c r="P88" s="12"/>
      <c r="Q88" s="12"/>
    </row>
    <row r="89" spans="1:17" s="13" customFormat="1" x14ac:dyDescent="0.4">
      <c r="A89" s="115"/>
      <c r="B89" s="55"/>
      <c r="C89" s="14"/>
      <c r="D89" s="45"/>
      <c r="E89" s="39"/>
      <c r="F89" s="39"/>
      <c r="G89" s="25"/>
      <c r="H89" s="171"/>
      <c r="I89" s="171"/>
      <c r="J89" s="14"/>
      <c r="K89" s="14"/>
      <c r="L89" s="14"/>
      <c r="M89" s="14"/>
      <c r="N89" s="14"/>
    </row>
    <row r="90" spans="1:17" x14ac:dyDescent="0.4">
      <c r="A90" s="116"/>
      <c r="B90" s="56"/>
      <c r="C90" s="28" t="s">
        <v>16</v>
      </c>
      <c r="D90" s="46"/>
      <c r="E90" s="40"/>
      <c r="F90" s="40"/>
      <c r="G90" s="26"/>
      <c r="H90" s="6"/>
      <c r="I90" s="6"/>
      <c r="J90" s="6"/>
      <c r="K90" s="6"/>
      <c r="L90" s="5"/>
      <c r="M90" s="5"/>
      <c r="N90" s="5"/>
      <c r="O90" s="4"/>
      <c r="P90" s="4"/>
      <c r="Q90" s="4"/>
    </row>
  </sheetData>
  <mergeCells count="86">
    <mergeCell ref="A80:N80"/>
    <mergeCell ref="A81:N81"/>
    <mergeCell ref="A82:N82"/>
    <mergeCell ref="A83:N83"/>
    <mergeCell ref="A85:N85"/>
    <mergeCell ref="A88:L88"/>
    <mergeCell ref="A74:G74"/>
    <mergeCell ref="H74:N74"/>
    <mergeCell ref="A76:G76"/>
    <mergeCell ref="A77:N77"/>
    <mergeCell ref="A78:N78"/>
    <mergeCell ref="A79:N79"/>
    <mergeCell ref="A71:G71"/>
    <mergeCell ref="H71:N71"/>
    <mergeCell ref="A72:G72"/>
    <mergeCell ref="H72:N72"/>
    <mergeCell ref="A73:G73"/>
    <mergeCell ref="H73:N73"/>
    <mergeCell ref="A68:G68"/>
    <mergeCell ref="H68:N68"/>
    <mergeCell ref="A69:G69"/>
    <mergeCell ref="H69:N69"/>
    <mergeCell ref="A70:G70"/>
    <mergeCell ref="H70:N70"/>
    <mergeCell ref="A65:G65"/>
    <mergeCell ref="H65:N65"/>
    <mergeCell ref="A66:G66"/>
    <mergeCell ref="H66:N66"/>
    <mergeCell ref="A67:G67"/>
    <mergeCell ref="H67:N67"/>
    <mergeCell ref="A62:G62"/>
    <mergeCell ref="H62:N62"/>
    <mergeCell ref="A63:G63"/>
    <mergeCell ref="H63:N63"/>
    <mergeCell ref="A64:G64"/>
    <mergeCell ref="H64:N64"/>
    <mergeCell ref="A59:G59"/>
    <mergeCell ref="H59:N59"/>
    <mergeCell ref="A60:G60"/>
    <mergeCell ref="H60:N60"/>
    <mergeCell ref="A61:G61"/>
    <mergeCell ref="H61:N61"/>
    <mergeCell ref="A56:G56"/>
    <mergeCell ref="H56:N56"/>
    <mergeCell ref="A57:G57"/>
    <mergeCell ref="H57:N57"/>
    <mergeCell ref="A58:G58"/>
    <mergeCell ref="H58:N58"/>
    <mergeCell ref="A53:G53"/>
    <mergeCell ref="H53:N53"/>
    <mergeCell ref="A54:G54"/>
    <mergeCell ref="H54:N54"/>
    <mergeCell ref="A55:G55"/>
    <mergeCell ref="H55:N55"/>
    <mergeCell ref="C46:D46"/>
    <mergeCell ref="A50:G50"/>
    <mergeCell ref="A51:G51"/>
    <mergeCell ref="H51:N51"/>
    <mergeCell ref="A52:G52"/>
    <mergeCell ref="H52:N52"/>
    <mergeCell ref="A9:N9"/>
    <mergeCell ref="C18:D18"/>
    <mergeCell ref="C20:D20"/>
    <mergeCell ref="C23:D23"/>
    <mergeCell ref="C27:D27"/>
    <mergeCell ref="C41:D41"/>
    <mergeCell ref="C21:D21"/>
    <mergeCell ref="C24:D24"/>
    <mergeCell ref="C25:D25"/>
    <mergeCell ref="C26:D26"/>
    <mergeCell ref="G6:G8"/>
    <mergeCell ref="H6:N6"/>
    <mergeCell ref="H7:J7"/>
    <mergeCell ref="K7:L7"/>
    <mergeCell ref="M7:M8"/>
    <mergeCell ref="N7:N8"/>
    <mergeCell ref="A1:N1"/>
    <mergeCell ref="A2:N2"/>
    <mergeCell ref="A3:N4"/>
    <mergeCell ref="A5:N5"/>
    <mergeCell ref="A6:A8"/>
    <mergeCell ref="B6:B8"/>
    <mergeCell ref="C6:C8"/>
    <mergeCell ref="D6:D8"/>
    <mergeCell ref="E6:E8"/>
    <mergeCell ref="F6:F8"/>
  </mergeCells>
  <pageMargins left="0.23622047244094491" right="0.23622047244094491" top="0.35433070866141736" bottom="0.35433070866141736" header="0.11811023622047245" footer="0.11811023622047245"/>
  <pageSetup paperSize="9" scale="4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9"/>
  <sheetViews>
    <sheetView zoomScale="40" zoomScaleNormal="40" workbookViewId="0">
      <pane ySplit="8" topLeftCell="A66" activePane="bottomLeft" state="frozen"/>
      <selection pane="bottomLeft" activeCell="AB15" sqref="AB15"/>
    </sheetView>
  </sheetViews>
  <sheetFormatPr defaultRowHeight="26.25" x14ac:dyDescent="0.4"/>
  <cols>
    <col min="1" max="1" width="19.28515625" style="117" customWidth="1"/>
    <col min="2" max="2" width="82.7109375" style="55" customWidth="1"/>
    <col min="3" max="3" width="9.85546875" style="3" customWidth="1"/>
    <col min="4" max="4" width="19.5703125" style="45" customWidth="1"/>
    <col min="5" max="6" width="19" style="41" customWidth="1"/>
    <col min="7" max="7" width="21" style="25" customWidth="1"/>
    <col min="8" max="8" width="19" style="172" customWidth="1"/>
    <col min="9" max="9" width="17.85546875" style="172" customWidth="1"/>
    <col min="10" max="10" width="19.42578125" style="1" customWidth="1"/>
    <col min="11" max="11" width="18.28515625" style="1" customWidth="1"/>
    <col min="12" max="12" width="17.85546875" style="1" customWidth="1"/>
    <col min="13" max="13" width="21.28515625" style="1" customWidth="1"/>
    <col min="14" max="14" width="14.85546875" style="1" customWidth="1"/>
    <col min="15" max="16384" width="9.140625" style="1"/>
  </cols>
  <sheetData>
    <row r="1" spans="1:14" ht="78" customHeight="1" x14ac:dyDescent="0.25">
      <c r="A1" s="71" t="s">
        <v>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4" s="2" customFormat="1" ht="48" customHeight="1" x14ac:dyDescent="0.25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4" s="2" customFormat="1" ht="25.5" customHeight="1" x14ac:dyDescent="0.25">
      <c r="A3" s="73" t="s">
        <v>170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2" customFormat="1" ht="117.75" customHeight="1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2" customFormat="1" ht="29.25" customHeight="1" thickBot="1" x14ac:dyDescent="0.3">
      <c r="A5" s="90" t="s">
        <v>44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2" customFormat="1" ht="91.5" customHeight="1" x14ac:dyDescent="0.25">
      <c r="A6" s="104" t="s">
        <v>1</v>
      </c>
      <c r="B6" s="87" t="s">
        <v>17</v>
      </c>
      <c r="C6" s="87" t="s">
        <v>8</v>
      </c>
      <c r="D6" s="101" t="s">
        <v>32</v>
      </c>
      <c r="E6" s="57" t="s">
        <v>41</v>
      </c>
      <c r="F6" s="57" t="s">
        <v>42</v>
      </c>
      <c r="G6" s="84" t="s">
        <v>4</v>
      </c>
      <c r="H6" s="78" t="s">
        <v>29</v>
      </c>
      <c r="I6" s="78"/>
      <c r="J6" s="78"/>
      <c r="K6" s="78"/>
      <c r="L6" s="78"/>
      <c r="M6" s="78"/>
      <c r="N6" s="79"/>
    </row>
    <row r="7" spans="1:14" ht="19.5" customHeight="1" x14ac:dyDescent="0.25">
      <c r="A7" s="105"/>
      <c r="B7" s="88"/>
      <c r="C7" s="88"/>
      <c r="D7" s="102"/>
      <c r="E7" s="58"/>
      <c r="F7" s="58"/>
      <c r="G7" s="85"/>
      <c r="H7" s="80" t="s">
        <v>18</v>
      </c>
      <c r="I7" s="80"/>
      <c r="J7" s="80"/>
      <c r="K7" s="80" t="s">
        <v>2</v>
      </c>
      <c r="L7" s="80"/>
      <c r="M7" s="80" t="s">
        <v>3</v>
      </c>
      <c r="N7" s="82" t="s">
        <v>4</v>
      </c>
    </row>
    <row r="8" spans="1:14" ht="59.25" customHeight="1" thickBot="1" x14ac:dyDescent="0.3">
      <c r="A8" s="106"/>
      <c r="B8" s="89"/>
      <c r="C8" s="89"/>
      <c r="D8" s="103"/>
      <c r="E8" s="59"/>
      <c r="F8" s="59"/>
      <c r="G8" s="86"/>
      <c r="H8" s="173" t="s">
        <v>5</v>
      </c>
      <c r="I8" s="173" t="s">
        <v>6</v>
      </c>
      <c r="J8" s="35" t="s">
        <v>3</v>
      </c>
      <c r="K8" s="35" t="s">
        <v>5</v>
      </c>
      <c r="L8" s="35" t="s">
        <v>6</v>
      </c>
      <c r="M8" s="81"/>
      <c r="N8" s="83"/>
    </row>
    <row r="9" spans="1:14" ht="39.75" customHeight="1" x14ac:dyDescent="0.25">
      <c r="A9" s="74" t="s">
        <v>55</v>
      </c>
      <c r="B9" s="75"/>
      <c r="C9" s="75"/>
      <c r="D9" s="75"/>
      <c r="E9" s="75"/>
      <c r="F9" s="75"/>
      <c r="G9" s="76"/>
      <c r="H9" s="76"/>
      <c r="I9" s="76"/>
      <c r="J9" s="76"/>
      <c r="K9" s="76"/>
      <c r="L9" s="76"/>
      <c r="M9" s="76"/>
      <c r="N9" s="77"/>
    </row>
    <row r="10" spans="1:14" s="7" customFormat="1" ht="63" customHeight="1" x14ac:dyDescent="0.35">
      <c r="A10" s="107" t="s">
        <v>25</v>
      </c>
      <c r="B10" s="50" t="s">
        <v>45</v>
      </c>
      <c r="C10" s="17" t="s">
        <v>35</v>
      </c>
      <c r="D10" s="42">
        <v>2</v>
      </c>
      <c r="E10" s="47">
        <v>56.8</v>
      </c>
      <c r="F10" s="47">
        <v>113.6</v>
      </c>
      <c r="G10" s="20"/>
      <c r="H10" s="165"/>
      <c r="I10" s="165"/>
      <c r="J10" s="160">
        <f>H10+I10</f>
        <v>0</v>
      </c>
      <c r="K10" s="160">
        <f>H10*D10</f>
        <v>0</v>
      </c>
      <c r="L10" s="160">
        <f>I10*D10</f>
        <v>0</v>
      </c>
      <c r="M10" s="160">
        <f>K10+L10</f>
        <v>0</v>
      </c>
      <c r="N10" s="9"/>
    </row>
    <row r="11" spans="1:14" s="7" customFormat="1" ht="63" customHeight="1" x14ac:dyDescent="0.35">
      <c r="A11" s="107" t="s">
        <v>26</v>
      </c>
      <c r="B11" s="50" t="s">
        <v>46</v>
      </c>
      <c r="C11" s="17" t="s">
        <v>35</v>
      </c>
      <c r="D11" s="42">
        <v>2</v>
      </c>
      <c r="E11" s="47">
        <v>21.26</v>
      </c>
      <c r="F11" s="47">
        <v>42.52</v>
      </c>
      <c r="G11" s="20"/>
      <c r="H11" s="165"/>
      <c r="I11" s="165"/>
      <c r="J11" s="160">
        <f t="shared" ref="J11:J68" si="0">H11+I11</f>
        <v>0</v>
      </c>
      <c r="K11" s="160">
        <f t="shared" ref="K11:K68" si="1">H11*D11</f>
        <v>0</v>
      </c>
      <c r="L11" s="160">
        <f t="shared" ref="L11:L68" si="2">I11*D11</f>
        <v>0</v>
      </c>
      <c r="M11" s="160">
        <f t="shared" ref="M11:M68" si="3">K11+L11</f>
        <v>0</v>
      </c>
      <c r="N11" s="9"/>
    </row>
    <row r="12" spans="1:14" s="7" customFormat="1" ht="63" customHeight="1" x14ac:dyDescent="0.35">
      <c r="A12" s="107" t="s">
        <v>30</v>
      </c>
      <c r="B12" s="50" t="s">
        <v>47</v>
      </c>
      <c r="C12" s="17" t="s">
        <v>35</v>
      </c>
      <c r="D12" s="42">
        <v>1</v>
      </c>
      <c r="E12" s="47">
        <v>21.62</v>
      </c>
      <c r="F12" s="47">
        <v>21.62</v>
      </c>
      <c r="G12" s="20"/>
      <c r="H12" s="165"/>
      <c r="I12" s="165"/>
      <c r="J12" s="160">
        <f t="shared" si="0"/>
        <v>0</v>
      </c>
      <c r="K12" s="160">
        <f t="shared" si="1"/>
        <v>0</v>
      </c>
      <c r="L12" s="160">
        <f t="shared" si="2"/>
        <v>0</v>
      </c>
      <c r="M12" s="160">
        <f t="shared" si="3"/>
        <v>0</v>
      </c>
      <c r="N12" s="9"/>
    </row>
    <row r="13" spans="1:14" s="7" customFormat="1" ht="63" customHeight="1" x14ac:dyDescent="0.35">
      <c r="A13" s="107" t="s">
        <v>31</v>
      </c>
      <c r="B13" s="50" t="s">
        <v>48</v>
      </c>
      <c r="C13" s="17" t="s">
        <v>35</v>
      </c>
      <c r="D13" s="42">
        <v>3</v>
      </c>
      <c r="E13" s="47">
        <v>44.08</v>
      </c>
      <c r="F13" s="47">
        <v>132.24</v>
      </c>
      <c r="G13" s="20"/>
      <c r="H13" s="165"/>
      <c r="I13" s="165"/>
      <c r="J13" s="160">
        <f t="shared" si="0"/>
        <v>0</v>
      </c>
      <c r="K13" s="160">
        <f t="shared" si="1"/>
        <v>0</v>
      </c>
      <c r="L13" s="160">
        <f t="shared" si="2"/>
        <v>0</v>
      </c>
      <c r="M13" s="160">
        <f t="shared" si="3"/>
        <v>0</v>
      </c>
      <c r="N13" s="9"/>
    </row>
    <row r="14" spans="1:14" s="7" customFormat="1" ht="87.75" customHeight="1" x14ac:dyDescent="0.35">
      <c r="A14" s="107" t="s">
        <v>49</v>
      </c>
      <c r="B14" s="50" t="s">
        <v>50</v>
      </c>
      <c r="C14" s="17" t="s">
        <v>35</v>
      </c>
      <c r="D14" s="42">
        <v>3</v>
      </c>
      <c r="E14" s="47">
        <v>31.31</v>
      </c>
      <c r="F14" s="47">
        <v>93.929999999999993</v>
      </c>
      <c r="G14" s="20"/>
      <c r="H14" s="165"/>
      <c r="I14" s="165"/>
      <c r="J14" s="160">
        <f t="shared" si="0"/>
        <v>0</v>
      </c>
      <c r="K14" s="160">
        <f t="shared" si="1"/>
        <v>0</v>
      </c>
      <c r="L14" s="160">
        <f t="shared" si="2"/>
        <v>0</v>
      </c>
      <c r="M14" s="160">
        <f t="shared" si="3"/>
        <v>0</v>
      </c>
      <c r="N14" s="9"/>
    </row>
    <row r="15" spans="1:14" s="7" customFormat="1" ht="102.75" customHeight="1" x14ac:dyDescent="0.35">
      <c r="A15" s="107" t="s">
        <v>51</v>
      </c>
      <c r="B15" s="50" t="s">
        <v>52</v>
      </c>
      <c r="C15" s="17" t="s">
        <v>35</v>
      </c>
      <c r="D15" s="42">
        <v>2</v>
      </c>
      <c r="E15" s="47">
        <v>30.81</v>
      </c>
      <c r="F15" s="47">
        <v>61.62</v>
      </c>
      <c r="G15" s="20"/>
      <c r="H15" s="165"/>
      <c r="I15" s="165"/>
      <c r="J15" s="160">
        <f t="shared" si="0"/>
        <v>0</v>
      </c>
      <c r="K15" s="160">
        <f t="shared" si="1"/>
        <v>0</v>
      </c>
      <c r="L15" s="160">
        <f t="shared" si="2"/>
        <v>0</v>
      </c>
      <c r="M15" s="160">
        <f t="shared" si="3"/>
        <v>0</v>
      </c>
      <c r="N15" s="9"/>
    </row>
    <row r="16" spans="1:14" s="7" customFormat="1" ht="76.5" customHeight="1" x14ac:dyDescent="0.35">
      <c r="A16" s="107" t="s">
        <v>53</v>
      </c>
      <c r="B16" s="50" t="s">
        <v>54</v>
      </c>
      <c r="C16" s="17" t="s">
        <v>35</v>
      </c>
      <c r="D16" s="42">
        <v>1</v>
      </c>
      <c r="E16" s="47">
        <v>12.2</v>
      </c>
      <c r="F16" s="47">
        <v>12.2</v>
      </c>
      <c r="G16" s="20"/>
      <c r="H16" s="165"/>
      <c r="I16" s="165"/>
      <c r="J16" s="160">
        <f t="shared" si="0"/>
        <v>0</v>
      </c>
      <c r="K16" s="160">
        <f t="shared" si="1"/>
        <v>0</v>
      </c>
      <c r="L16" s="160">
        <f t="shared" si="2"/>
        <v>0</v>
      </c>
      <c r="M16" s="160">
        <f t="shared" si="3"/>
        <v>0</v>
      </c>
      <c r="N16" s="9"/>
    </row>
    <row r="17" spans="1:14" s="7" customFormat="1" ht="87.75" customHeight="1" x14ac:dyDescent="0.35">
      <c r="A17" s="107" t="s">
        <v>171</v>
      </c>
      <c r="B17" s="50" t="s">
        <v>172</v>
      </c>
      <c r="C17" s="17" t="s">
        <v>35</v>
      </c>
      <c r="D17" s="42">
        <v>1</v>
      </c>
      <c r="E17" s="47">
        <v>77.53</v>
      </c>
      <c r="F17" s="47">
        <v>77.53</v>
      </c>
      <c r="G17" s="20"/>
      <c r="H17" s="165"/>
      <c r="I17" s="165"/>
      <c r="J17" s="160">
        <f t="shared" si="0"/>
        <v>0</v>
      </c>
      <c r="K17" s="160">
        <f t="shared" si="1"/>
        <v>0</v>
      </c>
      <c r="L17" s="160">
        <f t="shared" si="2"/>
        <v>0</v>
      </c>
      <c r="M17" s="160">
        <f t="shared" si="3"/>
        <v>0</v>
      </c>
      <c r="N17" s="9"/>
    </row>
    <row r="18" spans="1:14" s="7" customFormat="1" ht="63" customHeight="1" x14ac:dyDescent="0.35">
      <c r="A18" s="107" t="s">
        <v>173</v>
      </c>
      <c r="B18" s="50" t="s">
        <v>174</v>
      </c>
      <c r="C18" s="17" t="s">
        <v>35</v>
      </c>
      <c r="D18" s="42">
        <v>1</v>
      </c>
      <c r="E18" s="47">
        <v>66.37</v>
      </c>
      <c r="F18" s="47">
        <v>66.37</v>
      </c>
      <c r="G18" s="20"/>
      <c r="H18" s="165"/>
      <c r="I18" s="165"/>
      <c r="J18" s="160">
        <f t="shared" si="0"/>
        <v>0</v>
      </c>
      <c r="K18" s="160">
        <f t="shared" si="1"/>
        <v>0</v>
      </c>
      <c r="L18" s="160">
        <f t="shared" si="2"/>
        <v>0</v>
      </c>
      <c r="M18" s="160">
        <f t="shared" si="3"/>
        <v>0</v>
      </c>
      <c r="N18" s="9"/>
    </row>
    <row r="19" spans="1:14" s="7" customFormat="1" ht="38.25" customHeight="1" x14ac:dyDescent="0.25">
      <c r="A19" s="112">
        <v>2</v>
      </c>
      <c r="B19" s="109" t="s">
        <v>56</v>
      </c>
      <c r="C19" s="18"/>
      <c r="D19" s="43"/>
      <c r="E19" s="38"/>
      <c r="F19" s="38"/>
      <c r="G19" s="21"/>
      <c r="H19" s="161"/>
      <c r="I19" s="161"/>
      <c r="J19" s="29"/>
      <c r="K19" s="29"/>
      <c r="L19" s="29"/>
      <c r="M19" s="29"/>
      <c r="N19" s="30"/>
    </row>
    <row r="20" spans="1:14" s="7" customFormat="1" ht="75.75" customHeight="1" x14ac:dyDescent="0.25">
      <c r="A20" s="128" t="s">
        <v>57</v>
      </c>
      <c r="B20" s="129" t="s">
        <v>58</v>
      </c>
      <c r="C20" s="130" t="s">
        <v>59</v>
      </c>
      <c r="D20" s="130"/>
      <c r="E20" s="129"/>
      <c r="F20" s="129"/>
      <c r="G20" s="129"/>
      <c r="H20" s="162"/>
      <c r="I20" s="162"/>
      <c r="J20" s="110"/>
      <c r="K20" s="110"/>
      <c r="L20" s="110"/>
      <c r="M20" s="110"/>
      <c r="N20" s="111"/>
    </row>
    <row r="21" spans="1:14" s="7" customFormat="1" ht="38.25" customHeight="1" x14ac:dyDescent="0.25">
      <c r="A21" s="112">
        <v>3</v>
      </c>
      <c r="B21" s="109" t="s">
        <v>60</v>
      </c>
      <c r="C21" s="18"/>
      <c r="D21" s="43"/>
      <c r="E21" s="38"/>
      <c r="F21" s="38"/>
      <c r="G21" s="21"/>
      <c r="H21" s="161"/>
      <c r="I21" s="161"/>
      <c r="J21" s="29"/>
      <c r="K21" s="29"/>
      <c r="L21" s="29"/>
      <c r="M21" s="29"/>
      <c r="N21" s="30"/>
    </row>
    <row r="22" spans="1:14" s="7" customFormat="1" ht="66.75" customHeight="1" x14ac:dyDescent="0.35">
      <c r="A22" s="108" t="s">
        <v>27</v>
      </c>
      <c r="B22" s="50" t="s">
        <v>61</v>
      </c>
      <c r="C22" s="17" t="s">
        <v>35</v>
      </c>
      <c r="D22" s="42">
        <v>2</v>
      </c>
      <c r="E22" s="47">
        <v>44.05</v>
      </c>
      <c r="F22" s="47">
        <v>88.1</v>
      </c>
      <c r="G22" s="22"/>
      <c r="H22" s="166"/>
      <c r="I22" s="166"/>
      <c r="J22" s="160">
        <f t="shared" si="0"/>
        <v>0</v>
      </c>
      <c r="K22" s="160">
        <f t="shared" si="1"/>
        <v>0</v>
      </c>
      <c r="L22" s="160">
        <f t="shared" si="2"/>
        <v>0</v>
      </c>
      <c r="M22" s="160">
        <f t="shared" si="3"/>
        <v>0</v>
      </c>
      <c r="N22" s="8"/>
    </row>
    <row r="23" spans="1:14" s="7" customFormat="1" ht="60.75" customHeight="1" x14ac:dyDescent="0.35">
      <c r="A23" s="108" t="s">
        <v>36</v>
      </c>
      <c r="B23" s="50" t="s">
        <v>62</v>
      </c>
      <c r="C23" s="17" t="s">
        <v>35</v>
      </c>
      <c r="D23" s="42">
        <v>2</v>
      </c>
      <c r="E23" s="47">
        <v>43.91</v>
      </c>
      <c r="F23" s="47">
        <v>87.82</v>
      </c>
      <c r="G23" s="37"/>
      <c r="H23" s="166"/>
      <c r="I23" s="166"/>
      <c r="J23" s="160">
        <f t="shared" si="0"/>
        <v>0</v>
      </c>
      <c r="K23" s="160">
        <f t="shared" si="1"/>
        <v>0</v>
      </c>
      <c r="L23" s="160">
        <f t="shared" si="2"/>
        <v>0</v>
      </c>
      <c r="M23" s="160">
        <f t="shared" si="3"/>
        <v>0</v>
      </c>
      <c r="N23" s="8"/>
    </row>
    <row r="24" spans="1:14" s="7" customFormat="1" ht="71.25" customHeight="1" x14ac:dyDescent="0.35">
      <c r="A24" s="108" t="s">
        <v>37</v>
      </c>
      <c r="B24" s="50" t="s">
        <v>63</v>
      </c>
      <c r="C24" s="17" t="s">
        <v>35</v>
      </c>
      <c r="D24" s="42">
        <v>10</v>
      </c>
      <c r="E24" s="47">
        <v>31.65</v>
      </c>
      <c r="F24" s="47">
        <v>316.5</v>
      </c>
      <c r="G24" s="20"/>
      <c r="H24" s="166"/>
      <c r="I24" s="166"/>
      <c r="J24" s="160">
        <f t="shared" si="0"/>
        <v>0</v>
      </c>
      <c r="K24" s="160">
        <f t="shared" si="1"/>
        <v>0</v>
      </c>
      <c r="L24" s="160">
        <f t="shared" si="2"/>
        <v>0</v>
      </c>
      <c r="M24" s="160">
        <f t="shared" si="3"/>
        <v>0</v>
      </c>
      <c r="N24" s="8"/>
    </row>
    <row r="25" spans="1:14" s="7" customFormat="1" ht="60.75" customHeight="1" x14ac:dyDescent="0.35">
      <c r="A25" s="108" t="s">
        <v>38</v>
      </c>
      <c r="B25" s="50" t="s">
        <v>64</v>
      </c>
      <c r="C25" s="17" t="s">
        <v>35</v>
      </c>
      <c r="D25" s="42">
        <v>2</v>
      </c>
      <c r="E25" s="47">
        <v>82.56</v>
      </c>
      <c r="F25" s="47">
        <v>165.12</v>
      </c>
      <c r="G25" s="37"/>
      <c r="H25" s="166"/>
      <c r="I25" s="166"/>
      <c r="J25" s="160">
        <f t="shared" si="0"/>
        <v>0</v>
      </c>
      <c r="K25" s="160">
        <f t="shared" si="1"/>
        <v>0</v>
      </c>
      <c r="L25" s="160">
        <f t="shared" si="2"/>
        <v>0</v>
      </c>
      <c r="M25" s="160">
        <f t="shared" si="3"/>
        <v>0</v>
      </c>
      <c r="N25" s="8"/>
    </row>
    <row r="26" spans="1:14" s="7" customFormat="1" ht="71.25" customHeight="1" x14ac:dyDescent="0.35">
      <c r="A26" s="108" t="s">
        <v>65</v>
      </c>
      <c r="B26" s="50" t="s">
        <v>66</v>
      </c>
      <c r="C26" s="17" t="s">
        <v>35</v>
      </c>
      <c r="D26" s="42">
        <v>2</v>
      </c>
      <c r="E26" s="47">
        <v>121.41</v>
      </c>
      <c r="F26" s="47">
        <v>242.82</v>
      </c>
      <c r="G26" s="20"/>
      <c r="H26" s="166"/>
      <c r="I26" s="166"/>
      <c r="J26" s="160">
        <f t="shared" si="0"/>
        <v>0</v>
      </c>
      <c r="K26" s="160">
        <f t="shared" si="1"/>
        <v>0</v>
      </c>
      <c r="L26" s="160">
        <f t="shared" si="2"/>
        <v>0</v>
      </c>
      <c r="M26" s="160">
        <f t="shared" si="3"/>
        <v>0</v>
      </c>
      <c r="N26" s="8"/>
    </row>
    <row r="27" spans="1:14" s="7" customFormat="1" ht="60.75" customHeight="1" x14ac:dyDescent="0.35">
      <c r="A27" s="108" t="s">
        <v>67</v>
      </c>
      <c r="B27" s="50" t="s">
        <v>68</v>
      </c>
      <c r="C27" s="17" t="s">
        <v>35</v>
      </c>
      <c r="D27" s="42">
        <v>46</v>
      </c>
      <c r="E27" s="47">
        <v>114.03</v>
      </c>
      <c r="F27" s="47">
        <v>5245.38</v>
      </c>
      <c r="G27" s="37"/>
      <c r="H27" s="166"/>
      <c r="I27" s="166"/>
      <c r="J27" s="160">
        <f t="shared" si="0"/>
        <v>0</v>
      </c>
      <c r="K27" s="160">
        <f t="shared" si="1"/>
        <v>0</v>
      </c>
      <c r="L27" s="160">
        <f t="shared" si="2"/>
        <v>0</v>
      </c>
      <c r="M27" s="160">
        <f t="shared" si="3"/>
        <v>0</v>
      </c>
      <c r="N27" s="8"/>
    </row>
    <row r="28" spans="1:14" s="7" customFormat="1" ht="71.25" customHeight="1" x14ac:dyDescent="0.35">
      <c r="A28" s="108" t="s">
        <v>69</v>
      </c>
      <c r="B28" s="50" t="s">
        <v>70</v>
      </c>
      <c r="C28" s="17" t="s">
        <v>35</v>
      </c>
      <c r="D28" s="42">
        <v>2</v>
      </c>
      <c r="E28" s="47">
        <v>113.99</v>
      </c>
      <c r="F28" s="47">
        <v>227.98</v>
      </c>
      <c r="G28" s="20"/>
      <c r="H28" s="166"/>
      <c r="I28" s="166"/>
      <c r="J28" s="160">
        <f t="shared" si="0"/>
        <v>0</v>
      </c>
      <c r="K28" s="160">
        <f t="shared" si="1"/>
        <v>0</v>
      </c>
      <c r="L28" s="160">
        <f t="shared" si="2"/>
        <v>0</v>
      </c>
      <c r="M28" s="160">
        <f t="shared" si="3"/>
        <v>0</v>
      </c>
      <c r="N28" s="8"/>
    </row>
    <row r="29" spans="1:14" s="7" customFormat="1" ht="60.75" customHeight="1" x14ac:dyDescent="0.35">
      <c r="A29" s="108" t="s">
        <v>71</v>
      </c>
      <c r="B29" s="50" t="s">
        <v>72</v>
      </c>
      <c r="C29" s="17" t="s">
        <v>35</v>
      </c>
      <c r="D29" s="42">
        <v>46</v>
      </c>
      <c r="E29" s="47">
        <v>106.61</v>
      </c>
      <c r="F29" s="47">
        <v>4904.0600000000004</v>
      </c>
      <c r="G29" s="37"/>
      <c r="H29" s="166"/>
      <c r="I29" s="166"/>
      <c r="J29" s="160">
        <f t="shared" si="0"/>
        <v>0</v>
      </c>
      <c r="K29" s="160">
        <f t="shared" si="1"/>
        <v>0</v>
      </c>
      <c r="L29" s="160">
        <f t="shared" si="2"/>
        <v>0</v>
      </c>
      <c r="M29" s="160">
        <f t="shared" si="3"/>
        <v>0</v>
      </c>
      <c r="N29" s="8"/>
    </row>
    <row r="30" spans="1:14" s="7" customFormat="1" ht="71.25" customHeight="1" x14ac:dyDescent="0.35">
      <c r="A30" s="108" t="s">
        <v>73</v>
      </c>
      <c r="B30" s="50" t="s">
        <v>74</v>
      </c>
      <c r="C30" s="17" t="s">
        <v>35</v>
      </c>
      <c r="D30" s="42">
        <v>4</v>
      </c>
      <c r="E30" s="47">
        <v>54.28</v>
      </c>
      <c r="F30" s="47">
        <v>217.12</v>
      </c>
      <c r="G30" s="20"/>
      <c r="H30" s="166"/>
      <c r="I30" s="166"/>
      <c r="J30" s="160">
        <f t="shared" si="0"/>
        <v>0</v>
      </c>
      <c r="K30" s="160">
        <f t="shared" si="1"/>
        <v>0</v>
      </c>
      <c r="L30" s="160">
        <f t="shared" si="2"/>
        <v>0</v>
      </c>
      <c r="M30" s="160">
        <f t="shared" si="3"/>
        <v>0</v>
      </c>
      <c r="N30" s="8"/>
    </row>
    <row r="31" spans="1:14" s="7" customFormat="1" ht="71.25" customHeight="1" x14ac:dyDescent="0.35">
      <c r="A31" s="108" t="s">
        <v>75</v>
      </c>
      <c r="B31" s="50" t="s">
        <v>76</v>
      </c>
      <c r="C31" s="17" t="s">
        <v>35</v>
      </c>
      <c r="D31" s="42">
        <v>2</v>
      </c>
      <c r="E31" s="47">
        <v>87.53</v>
      </c>
      <c r="F31" s="47">
        <v>175.06</v>
      </c>
      <c r="G31" s="20"/>
      <c r="H31" s="166"/>
      <c r="I31" s="166"/>
      <c r="J31" s="160">
        <f t="shared" si="0"/>
        <v>0</v>
      </c>
      <c r="K31" s="160">
        <f t="shared" si="1"/>
        <v>0</v>
      </c>
      <c r="L31" s="160">
        <f t="shared" si="2"/>
        <v>0</v>
      </c>
      <c r="M31" s="160">
        <f t="shared" si="3"/>
        <v>0</v>
      </c>
      <c r="N31" s="8"/>
    </row>
    <row r="32" spans="1:14" s="7" customFormat="1" ht="60.75" customHeight="1" x14ac:dyDescent="0.35">
      <c r="A32" s="108" t="s">
        <v>77</v>
      </c>
      <c r="B32" s="50" t="s">
        <v>78</v>
      </c>
      <c r="C32" s="17" t="s">
        <v>35</v>
      </c>
      <c r="D32" s="42">
        <v>2</v>
      </c>
      <c r="E32" s="47">
        <v>79.91</v>
      </c>
      <c r="F32" s="47">
        <v>159.82</v>
      </c>
      <c r="G32" s="37"/>
      <c r="H32" s="166"/>
      <c r="I32" s="166"/>
      <c r="J32" s="160">
        <f t="shared" si="0"/>
        <v>0</v>
      </c>
      <c r="K32" s="160">
        <f t="shared" si="1"/>
        <v>0</v>
      </c>
      <c r="L32" s="160">
        <f t="shared" si="2"/>
        <v>0</v>
      </c>
      <c r="M32" s="160">
        <f t="shared" si="3"/>
        <v>0</v>
      </c>
      <c r="N32" s="8"/>
    </row>
    <row r="33" spans="1:14" s="7" customFormat="1" ht="71.25" customHeight="1" x14ac:dyDescent="0.35">
      <c r="A33" s="108" t="s">
        <v>79</v>
      </c>
      <c r="B33" s="50" t="s">
        <v>80</v>
      </c>
      <c r="C33" s="17" t="s">
        <v>35</v>
      </c>
      <c r="D33" s="42">
        <v>2</v>
      </c>
      <c r="E33" s="47">
        <v>159.08000000000001</v>
      </c>
      <c r="F33" s="47">
        <v>318.16000000000003</v>
      </c>
      <c r="G33" s="20"/>
      <c r="H33" s="166"/>
      <c r="I33" s="166"/>
      <c r="J33" s="160">
        <f t="shared" si="0"/>
        <v>0</v>
      </c>
      <c r="K33" s="160">
        <f t="shared" si="1"/>
        <v>0</v>
      </c>
      <c r="L33" s="160">
        <f t="shared" si="2"/>
        <v>0</v>
      </c>
      <c r="M33" s="160">
        <f t="shared" si="3"/>
        <v>0</v>
      </c>
      <c r="N33" s="8"/>
    </row>
    <row r="34" spans="1:14" s="7" customFormat="1" ht="71.25" customHeight="1" x14ac:dyDescent="0.35">
      <c r="A34" s="108" t="s">
        <v>81</v>
      </c>
      <c r="B34" s="50" t="s">
        <v>82</v>
      </c>
      <c r="C34" s="17" t="s">
        <v>35</v>
      </c>
      <c r="D34" s="42">
        <v>2</v>
      </c>
      <c r="E34" s="47">
        <v>117.31</v>
      </c>
      <c r="F34" s="47">
        <v>234.62</v>
      </c>
      <c r="G34" s="20"/>
      <c r="H34" s="166"/>
      <c r="I34" s="166"/>
      <c r="J34" s="160">
        <f t="shared" si="0"/>
        <v>0</v>
      </c>
      <c r="K34" s="160">
        <f t="shared" si="1"/>
        <v>0</v>
      </c>
      <c r="L34" s="160">
        <f t="shared" si="2"/>
        <v>0</v>
      </c>
      <c r="M34" s="160">
        <f t="shared" si="3"/>
        <v>0</v>
      </c>
      <c r="N34" s="8"/>
    </row>
    <row r="35" spans="1:14" s="7" customFormat="1" ht="60.75" customHeight="1" x14ac:dyDescent="0.35">
      <c r="A35" s="108" t="s">
        <v>83</v>
      </c>
      <c r="B35" s="50" t="s">
        <v>84</v>
      </c>
      <c r="C35" s="17" t="s">
        <v>35</v>
      </c>
      <c r="D35" s="42">
        <v>2</v>
      </c>
      <c r="E35" s="47">
        <v>80.58</v>
      </c>
      <c r="F35" s="47">
        <v>161.16</v>
      </c>
      <c r="G35" s="37"/>
      <c r="H35" s="166"/>
      <c r="I35" s="166"/>
      <c r="J35" s="160">
        <f t="shared" si="0"/>
        <v>0</v>
      </c>
      <c r="K35" s="160">
        <f t="shared" si="1"/>
        <v>0</v>
      </c>
      <c r="L35" s="160">
        <f t="shared" si="2"/>
        <v>0</v>
      </c>
      <c r="M35" s="160">
        <f t="shared" si="3"/>
        <v>0</v>
      </c>
      <c r="N35" s="8"/>
    </row>
    <row r="36" spans="1:14" s="7" customFormat="1" ht="71.25" customHeight="1" x14ac:dyDescent="0.35">
      <c r="A36" s="108" t="s">
        <v>85</v>
      </c>
      <c r="B36" s="50" t="s">
        <v>86</v>
      </c>
      <c r="C36" s="17" t="s">
        <v>35</v>
      </c>
      <c r="D36" s="42">
        <v>46</v>
      </c>
      <c r="E36" s="47">
        <v>149.24</v>
      </c>
      <c r="F36" s="47">
        <v>6865.0400000000009</v>
      </c>
      <c r="G36" s="20"/>
      <c r="H36" s="166"/>
      <c r="I36" s="166"/>
      <c r="J36" s="160">
        <f t="shared" si="0"/>
        <v>0</v>
      </c>
      <c r="K36" s="160">
        <f t="shared" si="1"/>
        <v>0</v>
      </c>
      <c r="L36" s="160">
        <f t="shared" si="2"/>
        <v>0</v>
      </c>
      <c r="M36" s="160">
        <f t="shared" si="3"/>
        <v>0</v>
      </c>
      <c r="N36" s="8"/>
    </row>
    <row r="37" spans="1:14" s="7" customFormat="1" ht="60.75" customHeight="1" x14ac:dyDescent="0.35">
      <c r="A37" s="108" t="s">
        <v>87</v>
      </c>
      <c r="B37" s="50" t="s">
        <v>88</v>
      </c>
      <c r="C37" s="17" t="s">
        <v>35</v>
      </c>
      <c r="D37" s="42">
        <v>46</v>
      </c>
      <c r="E37" s="47">
        <v>109.93</v>
      </c>
      <c r="F37" s="47">
        <v>5056.7800000000007</v>
      </c>
      <c r="G37" s="37"/>
      <c r="H37" s="166"/>
      <c r="I37" s="166"/>
      <c r="J37" s="160">
        <f t="shared" si="0"/>
        <v>0</v>
      </c>
      <c r="K37" s="160">
        <f t="shared" si="1"/>
        <v>0</v>
      </c>
      <c r="L37" s="160">
        <f t="shared" si="2"/>
        <v>0</v>
      </c>
      <c r="M37" s="160">
        <f t="shared" si="3"/>
        <v>0</v>
      </c>
      <c r="N37" s="8"/>
    </row>
    <row r="38" spans="1:14" s="7" customFormat="1" ht="71.25" customHeight="1" x14ac:dyDescent="0.35">
      <c r="A38" s="108" t="s">
        <v>89</v>
      </c>
      <c r="B38" s="50" t="s">
        <v>90</v>
      </c>
      <c r="C38" s="17" t="s">
        <v>35</v>
      </c>
      <c r="D38" s="42">
        <v>46</v>
      </c>
      <c r="E38" s="47">
        <v>75.66</v>
      </c>
      <c r="F38" s="47">
        <v>3480.3599999999997</v>
      </c>
      <c r="G38" s="20"/>
      <c r="H38" s="166"/>
      <c r="I38" s="166"/>
      <c r="J38" s="160">
        <f t="shared" si="0"/>
        <v>0</v>
      </c>
      <c r="K38" s="160">
        <f t="shared" si="1"/>
        <v>0</v>
      </c>
      <c r="L38" s="160">
        <f t="shared" si="2"/>
        <v>0</v>
      </c>
      <c r="M38" s="160">
        <f t="shared" si="3"/>
        <v>0</v>
      </c>
      <c r="N38" s="8"/>
    </row>
    <row r="39" spans="1:14" s="7" customFormat="1" ht="84" customHeight="1" x14ac:dyDescent="0.25">
      <c r="A39" s="128" t="s">
        <v>57</v>
      </c>
      <c r="B39" s="129" t="s">
        <v>175</v>
      </c>
      <c r="C39" s="130" t="s">
        <v>59</v>
      </c>
      <c r="D39" s="130"/>
      <c r="E39" s="129"/>
      <c r="F39" s="129"/>
      <c r="G39" s="129"/>
      <c r="H39" s="162"/>
      <c r="I39" s="162"/>
      <c r="J39" s="110"/>
      <c r="K39" s="110"/>
      <c r="L39" s="110"/>
      <c r="M39" s="110"/>
      <c r="N39" s="111"/>
    </row>
    <row r="40" spans="1:14" s="7" customFormat="1" ht="38.25" customHeight="1" x14ac:dyDescent="0.25">
      <c r="A40" s="112">
        <v>4</v>
      </c>
      <c r="B40" s="109" t="s">
        <v>91</v>
      </c>
      <c r="C40" s="18"/>
      <c r="D40" s="43"/>
      <c r="E40" s="38"/>
      <c r="F40" s="38"/>
      <c r="G40" s="21"/>
      <c r="H40" s="161"/>
      <c r="I40" s="161"/>
      <c r="J40" s="29"/>
      <c r="K40" s="29"/>
      <c r="L40" s="29"/>
      <c r="M40" s="29"/>
      <c r="N40" s="30"/>
    </row>
    <row r="41" spans="1:14" s="7" customFormat="1" ht="72.75" customHeight="1" x14ac:dyDescent="0.35">
      <c r="A41" s="113" t="s">
        <v>19</v>
      </c>
      <c r="B41" s="51" t="s">
        <v>176</v>
      </c>
      <c r="C41" s="17" t="s">
        <v>35</v>
      </c>
      <c r="D41" s="42">
        <v>1</v>
      </c>
      <c r="E41" s="47">
        <v>235.3</v>
      </c>
      <c r="F41" s="47">
        <v>235.3</v>
      </c>
      <c r="G41" s="20"/>
      <c r="H41" s="166"/>
      <c r="I41" s="166"/>
      <c r="J41" s="160">
        <f t="shared" si="0"/>
        <v>0</v>
      </c>
      <c r="K41" s="160">
        <f t="shared" si="1"/>
        <v>0</v>
      </c>
      <c r="L41" s="160">
        <f t="shared" si="2"/>
        <v>0</v>
      </c>
      <c r="M41" s="160">
        <f t="shared" si="3"/>
        <v>0</v>
      </c>
      <c r="N41" s="8"/>
    </row>
    <row r="42" spans="1:14" s="7" customFormat="1" ht="72.75" customHeight="1" x14ac:dyDescent="0.35">
      <c r="A42" s="113" t="s">
        <v>23</v>
      </c>
      <c r="B42" s="51" t="s">
        <v>94</v>
      </c>
      <c r="C42" s="17" t="s">
        <v>35</v>
      </c>
      <c r="D42" s="42">
        <v>1</v>
      </c>
      <c r="E42" s="47">
        <v>151.19999999999999</v>
      </c>
      <c r="F42" s="47">
        <v>151.19999999999999</v>
      </c>
      <c r="G42" s="20"/>
      <c r="H42" s="166"/>
      <c r="I42" s="166"/>
      <c r="J42" s="160">
        <f t="shared" si="0"/>
        <v>0</v>
      </c>
      <c r="K42" s="160">
        <f t="shared" si="1"/>
        <v>0</v>
      </c>
      <c r="L42" s="160">
        <f t="shared" si="2"/>
        <v>0</v>
      </c>
      <c r="M42" s="160">
        <f t="shared" si="3"/>
        <v>0</v>
      </c>
      <c r="N42" s="8"/>
    </row>
    <row r="43" spans="1:14" s="7" customFormat="1" ht="72.75" customHeight="1" x14ac:dyDescent="0.35">
      <c r="A43" s="113" t="s">
        <v>33</v>
      </c>
      <c r="B43" s="51" t="s">
        <v>177</v>
      </c>
      <c r="C43" s="17" t="s">
        <v>35</v>
      </c>
      <c r="D43" s="42">
        <v>1</v>
      </c>
      <c r="E43" s="47">
        <v>113.95</v>
      </c>
      <c r="F43" s="47">
        <v>113.95</v>
      </c>
      <c r="G43" s="20"/>
      <c r="H43" s="166"/>
      <c r="I43" s="166"/>
      <c r="J43" s="160">
        <f t="shared" si="0"/>
        <v>0</v>
      </c>
      <c r="K43" s="160">
        <f t="shared" si="1"/>
        <v>0</v>
      </c>
      <c r="L43" s="160">
        <f t="shared" si="2"/>
        <v>0</v>
      </c>
      <c r="M43" s="160">
        <f t="shared" si="3"/>
        <v>0</v>
      </c>
      <c r="N43" s="8"/>
    </row>
    <row r="44" spans="1:14" s="7" customFormat="1" ht="72.75" customHeight="1" x14ac:dyDescent="0.35">
      <c r="A44" s="113" t="s">
        <v>39</v>
      </c>
      <c r="B44" s="51" t="s">
        <v>95</v>
      </c>
      <c r="C44" s="17" t="s">
        <v>35</v>
      </c>
      <c r="D44" s="42">
        <v>1</v>
      </c>
      <c r="E44" s="47">
        <v>1</v>
      </c>
      <c r="F44" s="47">
        <v>1</v>
      </c>
      <c r="G44" s="20"/>
      <c r="H44" s="166"/>
      <c r="I44" s="166"/>
      <c r="J44" s="160">
        <f t="shared" si="0"/>
        <v>0</v>
      </c>
      <c r="K44" s="160">
        <f t="shared" si="1"/>
        <v>0</v>
      </c>
      <c r="L44" s="160">
        <f t="shared" si="2"/>
        <v>0</v>
      </c>
      <c r="M44" s="160">
        <f t="shared" si="3"/>
        <v>0</v>
      </c>
      <c r="N44" s="8"/>
    </row>
    <row r="45" spans="1:14" s="7" customFormat="1" ht="75.75" customHeight="1" x14ac:dyDescent="0.25">
      <c r="A45" s="128" t="s">
        <v>57</v>
      </c>
      <c r="B45" s="129" t="s">
        <v>96</v>
      </c>
      <c r="C45" s="130" t="s">
        <v>59</v>
      </c>
      <c r="D45" s="130"/>
      <c r="E45" s="129"/>
      <c r="F45" s="129"/>
      <c r="G45" s="129"/>
      <c r="H45" s="162"/>
      <c r="I45" s="162"/>
      <c r="J45" s="110"/>
      <c r="K45" s="110"/>
      <c r="L45" s="110"/>
      <c r="M45" s="110"/>
      <c r="N45" s="111"/>
    </row>
    <row r="46" spans="1:14" s="7" customFormat="1" ht="71.25" customHeight="1" x14ac:dyDescent="0.25">
      <c r="A46" s="128" t="s">
        <v>57</v>
      </c>
      <c r="B46" s="129" t="s">
        <v>97</v>
      </c>
      <c r="C46" s="130" t="s">
        <v>59</v>
      </c>
      <c r="D46" s="130"/>
      <c r="E46" s="129"/>
      <c r="F46" s="129"/>
      <c r="G46" s="129"/>
      <c r="H46" s="162"/>
      <c r="I46" s="162"/>
      <c r="J46" s="110"/>
      <c r="K46" s="110"/>
      <c r="L46" s="110"/>
      <c r="M46" s="110"/>
      <c r="N46" s="111"/>
    </row>
    <row r="47" spans="1:14" s="7" customFormat="1" ht="38.25" customHeight="1" x14ac:dyDescent="0.25">
      <c r="A47" s="112">
        <v>5</v>
      </c>
      <c r="B47" s="109" t="s">
        <v>98</v>
      </c>
      <c r="C47" s="18"/>
      <c r="D47" s="43"/>
      <c r="E47" s="38"/>
      <c r="F47" s="38"/>
      <c r="G47" s="21"/>
      <c r="H47" s="161"/>
      <c r="I47" s="161"/>
      <c r="J47" s="29"/>
      <c r="K47" s="29"/>
      <c r="L47" s="29"/>
      <c r="M47" s="29"/>
      <c r="N47" s="30"/>
    </row>
    <row r="48" spans="1:14" s="7" customFormat="1" ht="70.5" customHeight="1" x14ac:dyDescent="0.35">
      <c r="A48" s="107" t="s">
        <v>20</v>
      </c>
      <c r="B48" s="52" t="s">
        <v>99</v>
      </c>
      <c r="C48" s="19" t="s">
        <v>35</v>
      </c>
      <c r="D48" s="42">
        <v>16</v>
      </c>
      <c r="E48" s="48">
        <v>43.8</v>
      </c>
      <c r="F48" s="48">
        <v>700.8</v>
      </c>
      <c r="G48" s="23"/>
      <c r="H48" s="166"/>
      <c r="I48" s="166"/>
      <c r="J48" s="160">
        <f t="shared" si="0"/>
        <v>0</v>
      </c>
      <c r="K48" s="160">
        <f t="shared" si="1"/>
        <v>0</v>
      </c>
      <c r="L48" s="160">
        <f t="shared" si="2"/>
        <v>0</v>
      </c>
      <c r="M48" s="160">
        <f t="shared" si="3"/>
        <v>0</v>
      </c>
      <c r="N48" s="8"/>
    </row>
    <row r="49" spans="1:14" s="7" customFormat="1" ht="70.5" customHeight="1" x14ac:dyDescent="0.35">
      <c r="A49" s="107" t="s">
        <v>28</v>
      </c>
      <c r="B49" s="52" t="s">
        <v>100</v>
      </c>
      <c r="C49" s="19" t="s">
        <v>101</v>
      </c>
      <c r="D49" s="42">
        <v>22.4</v>
      </c>
      <c r="E49" s="48"/>
      <c r="F49" s="48"/>
      <c r="G49" s="23"/>
      <c r="H49" s="166"/>
      <c r="I49" s="166"/>
      <c r="J49" s="160">
        <f t="shared" si="0"/>
        <v>0</v>
      </c>
      <c r="K49" s="160">
        <f t="shared" si="1"/>
        <v>0</v>
      </c>
      <c r="L49" s="160">
        <f t="shared" si="2"/>
        <v>0</v>
      </c>
      <c r="M49" s="160">
        <f t="shared" si="3"/>
        <v>0</v>
      </c>
      <c r="N49" s="10"/>
    </row>
    <row r="50" spans="1:14" s="7" customFormat="1" ht="70.5" customHeight="1" x14ac:dyDescent="0.35">
      <c r="A50" s="107" t="s">
        <v>21</v>
      </c>
      <c r="B50" s="52" t="s">
        <v>102</v>
      </c>
      <c r="C50" s="19" t="s">
        <v>103</v>
      </c>
      <c r="D50" s="42">
        <v>65</v>
      </c>
      <c r="E50" s="48">
        <v>25.56</v>
      </c>
      <c r="F50" s="48">
        <v>1661.4</v>
      </c>
      <c r="G50" s="23"/>
      <c r="H50" s="166"/>
      <c r="I50" s="166"/>
      <c r="J50" s="160">
        <f t="shared" si="0"/>
        <v>0</v>
      </c>
      <c r="K50" s="160">
        <f t="shared" si="1"/>
        <v>0</v>
      </c>
      <c r="L50" s="160">
        <f t="shared" si="2"/>
        <v>0</v>
      </c>
      <c r="M50" s="160">
        <f t="shared" si="3"/>
        <v>0</v>
      </c>
      <c r="N50" s="10"/>
    </row>
    <row r="51" spans="1:14" s="7" customFormat="1" ht="70.5" customHeight="1" x14ac:dyDescent="0.35">
      <c r="A51" s="107" t="s">
        <v>40</v>
      </c>
      <c r="B51" s="52" t="s">
        <v>104</v>
      </c>
      <c r="C51" s="19" t="s">
        <v>101</v>
      </c>
      <c r="D51" s="42">
        <v>51.6</v>
      </c>
      <c r="E51" s="48"/>
      <c r="F51" s="48"/>
      <c r="G51" s="23"/>
      <c r="H51" s="166"/>
      <c r="I51" s="166"/>
      <c r="J51" s="160">
        <f t="shared" si="0"/>
        <v>0</v>
      </c>
      <c r="K51" s="160">
        <f t="shared" si="1"/>
        <v>0</v>
      </c>
      <c r="L51" s="160">
        <f t="shared" si="2"/>
        <v>0</v>
      </c>
      <c r="M51" s="160">
        <f t="shared" si="3"/>
        <v>0</v>
      </c>
      <c r="N51" s="10"/>
    </row>
    <row r="52" spans="1:14" s="7" customFormat="1" ht="70.5" customHeight="1" x14ac:dyDescent="0.35">
      <c r="A52" s="107" t="s">
        <v>105</v>
      </c>
      <c r="B52" s="52" t="s">
        <v>106</v>
      </c>
      <c r="C52" s="19" t="s">
        <v>103</v>
      </c>
      <c r="D52" s="42">
        <v>18.7</v>
      </c>
      <c r="E52" s="48">
        <v>28.91</v>
      </c>
      <c r="F52" s="48">
        <v>540.6</v>
      </c>
      <c r="G52" s="23"/>
      <c r="H52" s="166"/>
      <c r="I52" s="166"/>
      <c r="J52" s="160">
        <f t="shared" si="0"/>
        <v>0</v>
      </c>
      <c r="K52" s="160">
        <f t="shared" si="1"/>
        <v>0</v>
      </c>
      <c r="L52" s="160">
        <f t="shared" si="2"/>
        <v>0</v>
      </c>
      <c r="M52" s="160">
        <f t="shared" si="3"/>
        <v>0</v>
      </c>
      <c r="N52" s="10"/>
    </row>
    <row r="53" spans="1:14" s="7" customFormat="1" ht="70.5" customHeight="1" x14ac:dyDescent="0.35">
      <c r="A53" s="107" t="s">
        <v>107</v>
      </c>
      <c r="B53" s="52" t="s">
        <v>108</v>
      </c>
      <c r="C53" s="19" t="s">
        <v>101</v>
      </c>
      <c r="D53" s="42">
        <v>16.7</v>
      </c>
      <c r="E53" s="48"/>
      <c r="F53" s="48"/>
      <c r="G53" s="23"/>
      <c r="H53" s="166"/>
      <c r="I53" s="166"/>
      <c r="J53" s="160">
        <f t="shared" si="0"/>
        <v>0</v>
      </c>
      <c r="K53" s="160">
        <f t="shared" si="1"/>
        <v>0</v>
      </c>
      <c r="L53" s="160">
        <f t="shared" si="2"/>
        <v>0</v>
      </c>
      <c r="M53" s="160">
        <f t="shared" si="3"/>
        <v>0</v>
      </c>
      <c r="N53" s="10"/>
    </row>
    <row r="54" spans="1:14" s="7" customFormat="1" ht="70.5" customHeight="1" x14ac:dyDescent="0.35">
      <c r="A54" s="107" t="s">
        <v>109</v>
      </c>
      <c r="B54" s="52" t="s">
        <v>110</v>
      </c>
      <c r="C54" s="19" t="s">
        <v>103</v>
      </c>
      <c r="D54" s="42">
        <v>6.4</v>
      </c>
      <c r="E54" s="48">
        <v>35.53</v>
      </c>
      <c r="F54" s="48">
        <v>227.4</v>
      </c>
      <c r="G54" s="23"/>
      <c r="H54" s="166"/>
      <c r="I54" s="166"/>
      <c r="J54" s="160">
        <f t="shared" si="0"/>
        <v>0</v>
      </c>
      <c r="K54" s="160">
        <f t="shared" si="1"/>
        <v>0</v>
      </c>
      <c r="L54" s="160">
        <f t="shared" si="2"/>
        <v>0</v>
      </c>
      <c r="M54" s="160">
        <f t="shared" si="3"/>
        <v>0</v>
      </c>
      <c r="N54" s="10"/>
    </row>
    <row r="55" spans="1:14" s="7" customFormat="1" ht="70.5" customHeight="1" x14ac:dyDescent="0.35">
      <c r="A55" s="107" t="s">
        <v>111</v>
      </c>
      <c r="B55" s="52" t="s">
        <v>112</v>
      </c>
      <c r="C55" s="19" t="s">
        <v>101</v>
      </c>
      <c r="D55" s="42">
        <v>7.1</v>
      </c>
      <c r="E55" s="48"/>
      <c r="F55" s="48"/>
      <c r="G55" s="23"/>
      <c r="H55" s="166"/>
      <c r="I55" s="166"/>
      <c r="J55" s="160">
        <f t="shared" si="0"/>
        <v>0</v>
      </c>
      <c r="K55" s="160">
        <f t="shared" si="1"/>
        <v>0</v>
      </c>
      <c r="L55" s="160">
        <f t="shared" si="2"/>
        <v>0</v>
      </c>
      <c r="M55" s="160">
        <f t="shared" si="3"/>
        <v>0</v>
      </c>
      <c r="N55" s="10"/>
    </row>
    <row r="56" spans="1:14" s="7" customFormat="1" ht="70.5" customHeight="1" x14ac:dyDescent="0.35">
      <c r="A56" s="107" t="s">
        <v>113</v>
      </c>
      <c r="B56" s="52" t="s">
        <v>114</v>
      </c>
      <c r="C56" s="19" t="s">
        <v>35</v>
      </c>
      <c r="D56" s="42">
        <v>2</v>
      </c>
      <c r="E56" s="48" t="s">
        <v>121</v>
      </c>
      <c r="F56" s="48">
        <v>307.05</v>
      </c>
      <c r="G56" s="23"/>
      <c r="H56" s="166"/>
      <c r="I56" s="166"/>
      <c r="J56" s="160">
        <f t="shared" si="0"/>
        <v>0</v>
      </c>
      <c r="K56" s="160">
        <f t="shared" si="1"/>
        <v>0</v>
      </c>
      <c r="L56" s="160">
        <f t="shared" si="2"/>
        <v>0</v>
      </c>
      <c r="M56" s="160">
        <f t="shared" si="3"/>
        <v>0</v>
      </c>
      <c r="N56" s="10"/>
    </row>
    <row r="57" spans="1:14" s="7" customFormat="1" ht="59.25" customHeight="1" x14ac:dyDescent="0.35">
      <c r="A57" s="107" t="s">
        <v>115</v>
      </c>
      <c r="B57" s="52" t="s">
        <v>116</v>
      </c>
      <c r="C57" s="19" t="s">
        <v>101</v>
      </c>
      <c r="D57" s="42">
        <v>6.1</v>
      </c>
      <c r="E57" s="48"/>
      <c r="F57" s="48"/>
      <c r="G57" s="23"/>
      <c r="H57" s="166"/>
      <c r="I57" s="166"/>
      <c r="J57" s="160">
        <f t="shared" si="0"/>
        <v>0</v>
      </c>
      <c r="K57" s="160">
        <f t="shared" si="1"/>
        <v>0</v>
      </c>
      <c r="L57" s="160">
        <f t="shared" si="2"/>
        <v>0</v>
      </c>
      <c r="M57" s="160">
        <f t="shared" si="3"/>
        <v>0</v>
      </c>
      <c r="N57" s="10"/>
    </row>
    <row r="58" spans="1:14" s="7" customFormat="1" ht="59.25" customHeight="1" x14ac:dyDescent="0.35">
      <c r="A58" s="107" t="s">
        <v>117</v>
      </c>
      <c r="B58" s="52" t="s">
        <v>118</v>
      </c>
      <c r="C58" s="19" t="s">
        <v>101</v>
      </c>
      <c r="D58" s="42">
        <v>21</v>
      </c>
      <c r="E58" s="48"/>
      <c r="F58" s="48"/>
      <c r="G58" s="23"/>
      <c r="H58" s="166"/>
      <c r="I58" s="166"/>
      <c r="J58" s="160">
        <f t="shared" si="0"/>
        <v>0</v>
      </c>
      <c r="K58" s="160">
        <f t="shared" si="1"/>
        <v>0</v>
      </c>
      <c r="L58" s="160">
        <f t="shared" si="2"/>
        <v>0</v>
      </c>
      <c r="M58" s="160">
        <f t="shared" si="3"/>
        <v>0</v>
      </c>
      <c r="N58" s="10"/>
    </row>
    <row r="59" spans="1:14" s="7" customFormat="1" ht="49.5" customHeight="1" x14ac:dyDescent="0.35">
      <c r="A59" s="107" t="s">
        <v>119</v>
      </c>
      <c r="B59" s="52" t="s">
        <v>120</v>
      </c>
      <c r="C59" s="19" t="s">
        <v>101</v>
      </c>
      <c r="D59" s="42">
        <v>12</v>
      </c>
      <c r="E59" s="48"/>
      <c r="F59" s="48"/>
      <c r="G59" s="23"/>
      <c r="H59" s="166"/>
      <c r="I59" s="166"/>
      <c r="J59" s="160">
        <f t="shared" si="0"/>
        <v>0</v>
      </c>
      <c r="K59" s="160">
        <f t="shared" si="1"/>
        <v>0</v>
      </c>
      <c r="L59" s="160">
        <f t="shared" si="2"/>
        <v>0</v>
      </c>
      <c r="M59" s="160">
        <f t="shared" si="3"/>
        <v>0</v>
      </c>
      <c r="N59" s="10"/>
    </row>
    <row r="60" spans="1:14" s="7" customFormat="1" ht="75.75" customHeight="1" x14ac:dyDescent="0.25">
      <c r="A60" s="128" t="s">
        <v>57</v>
      </c>
      <c r="B60" s="129" t="s">
        <v>122</v>
      </c>
      <c r="C60" s="130" t="s">
        <v>59</v>
      </c>
      <c r="D60" s="130"/>
      <c r="E60" s="129"/>
      <c r="F60" s="129"/>
      <c r="G60" s="129"/>
      <c r="H60" s="162"/>
      <c r="I60" s="162"/>
      <c r="J60" s="110"/>
      <c r="K60" s="110"/>
      <c r="L60" s="110"/>
      <c r="M60" s="110"/>
      <c r="N60" s="111"/>
    </row>
    <row r="61" spans="1:14" s="7" customFormat="1" ht="38.25" customHeight="1" x14ac:dyDescent="0.25">
      <c r="A61" s="112">
        <v>6</v>
      </c>
      <c r="B61" s="109" t="s">
        <v>123</v>
      </c>
      <c r="C61" s="18"/>
      <c r="D61" s="43"/>
      <c r="E61" s="38"/>
      <c r="F61" s="38"/>
      <c r="G61" s="21"/>
      <c r="H61" s="161"/>
      <c r="I61" s="161"/>
      <c r="J61" s="29"/>
      <c r="K61" s="29"/>
      <c r="L61" s="29"/>
      <c r="M61" s="29"/>
      <c r="N61" s="30"/>
    </row>
    <row r="62" spans="1:14" s="7" customFormat="1" ht="59.25" customHeight="1" x14ac:dyDescent="0.35">
      <c r="A62" s="108" t="s">
        <v>124</v>
      </c>
      <c r="B62" s="53" t="s">
        <v>125</v>
      </c>
      <c r="C62" s="17" t="s">
        <v>35</v>
      </c>
      <c r="D62" s="42">
        <v>2</v>
      </c>
      <c r="E62" s="47">
        <v>50.2</v>
      </c>
      <c r="F62" s="47">
        <v>100.4</v>
      </c>
      <c r="G62" s="22"/>
      <c r="H62" s="166"/>
      <c r="I62" s="166"/>
      <c r="J62" s="160">
        <f t="shared" si="0"/>
        <v>0</v>
      </c>
      <c r="K62" s="160">
        <f t="shared" si="1"/>
        <v>0</v>
      </c>
      <c r="L62" s="160">
        <f t="shared" si="2"/>
        <v>0</v>
      </c>
      <c r="M62" s="160">
        <f t="shared" si="3"/>
        <v>0</v>
      </c>
      <c r="N62" s="8"/>
    </row>
    <row r="63" spans="1:14" s="7" customFormat="1" ht="59.25" customHeight="1" x14ac:dyDescent="0.35">
      <c r="A63" s="108" t="s">
        <v>126</v>
      </c>
      <c r="B63" s="53" t="s">
        <v>127</v>
      </c>
      <c r="C63" s="17" t="s">
        <v>35</v>
      </c>
      <c r="D63" s="42">
        <v>2</v>
      </c>
      <c r="E63" s="47">
        <v>49.6</v>
      </c>
      <c r="F63" s="47">
        <v>99.2</v>
      </c>
      <c r="G63" s="22"/>
      <c r="H63" s="166"/>
      <c r="I63" s="166"/>
      <c r="J63" s="160">
        <f t="shared" si="0"/>
        <v>0</v>
      </c>
      <c r="K63" s="160">
        <f t="shared" si="1"/>
        <v>0</v>
      </c>
      <c r="L63" s="160">
        <f t="shared" si="2"/>
        <v>0</v>
      </c>
      <c r="M63" s="160">
        <f t="shared" si="3"/>
        <v>0</v>
      </c>
      <c r="N63" s="10"/>
    </row>
    <row r="64" spans="1:14" s="7" customFormat="1" ht="63" customHeight="1" x14ac:dyDescent="0.35">
      <c r="A64" s="108" t="s">
        <v>128</v>
      </c>
      <c r="B64" s="53" t="s">
        <v>129</v>
      </c>
      <c r="C64" s="17" t="s">
        <v>35</v>
      </c>
      <c r="D64" s="42">
        <v>1</v>
      </c>
      <c r="E64" s="47">
        <v>52</v>
      </c>
      <c r="F64" s="47">
        <v>52</v>
      </c>
      <c r="G64" s="20"/>
      <c r="H64" s="166"/>
      <c r="I64" s="166"/>
      <c r="J64" s="160">
        <f t="shared" si="0"/>
        <v>0</v>
      </c>
      <c r="K64" s="160">
        <f t="shared" si="1"/>
        <v>0</v>
      </c>
      <c r="L64" s="160">
        <f t="shared" si="2"/>
        <v>0</v>
      </c>
      <c r="M64" s="160">
        <f t="shared" si="3"/>
        <v>0</v>
      </c>
      <c r="N64" s="10"/>
    </row>
    <row r="65" spans="1:17" s="7" customFormat="1" ht="78" customHeight="1" x14ac:dyDescent="0.25">
      <c r="A65" s="128" t="s">
        <v>57</v>
      </c>
      <c r="B65" s="129" t="s">
        <v>130</v>
      </c>
      <c r="C65" s="130" t="s">
        <v>59</v>
      </c>
      <c r="D65" s="130"/>
      <c r="E65" s="129"/>
      <c r="F65" s="129"/>
      <c r="G65" s="129"/>
      <c r="H65" s="162"/>
      <c r="I65" s="162"/>
      <c r="J65" s="110"/>
      <c r="K65" s="110"/>
      <c r="L65" s="110"/>
      <c r="M65" s="110"/>
      <c r="N65" s="111"/>
    </row>
    <row r="66" spans="1:17" s="7" customFormat="1" ht="38.25" customHeight="1" x14ac:dyDescent="0.25">
      <c r="A66" s="112">
        <v>7</v>
      </c>
      <c r="B66" s="109" t="s">
        <v>131</v>
      </c>
      <c r="C66" s="18"/>
      <c r="D66" s="43"/>
      <c r="E66" s="38"/>
      <c r="F66" s="38"/>
      <c r="G66" s="21"/>
      <c r="H66" s="161"/>
      <c r="I66" s="161"/>
      <c r="J66" s="29"/>
      <c r="K66" s="29"/>
      <c r="L66" s="29"/>
      <c r="M66" s="29"/>
      <c r="N66" s="30"/>
    </row>
    <row r="67" spans="1:17" s="7" customFormat="1" ht="66" customHeight="1" x14ac:dyDescent="0.35">
      <c r="A67" s="108" t="s">
        <v>132</v>
      </c>
      <c r="B67" s="53" t="s">
        <v>133</v>
      </c>
      <c r="C67" s="17" t="s">
        <v>103</v>
      </c>
      <c r="D67" s="42">
        <v>245</v>
      </c>
      <c r="E67" s="47">
        <v>1.256</v>
      </c>
      <c r="F67" s="47">
        <v>307.72000000000003</v>
      </c>
      <c r="G67" s="22"/>
      <c r="H67" s="166"/>
      <c r="I67" s="166"/>
      <c r="J67" s="160">
        <f t="shared" si="0"/>
        <v>0</v>
      </c>
      <c r="K67" s="160">
        <f t="shared" si="1"/>
        <v>0</v>
      </c>
      <c r="L67" s="160">
        <f t="shared" si="2"/>
        <v>0</v>
      </c>
      <c r="M67" s="160">
        <f t="shared" si="3"/>
        <v>0</v>
      </c>
      <c r="N67" s="10"/>
    </row>
    <row r="68" spans="1:17" s="7" customFormat="1" ht="66" customHeight="1" thickBot="1" x14ac:dyDescent="0.4">
      <c r="A68" s="119" t="s">
        <v>134</v>
      </c>
      <c r="B68" s="120" t="s">
        <v>135</v>
      </c>
      <c r="C68" s="121" t="s">
        <v>103</v>
      </c>
      <c r="D68" s="122">
        <v>39</v>
      </c>
      <c r="E68" s="123">
        <v>4.8099999999999996</v>
      </c>
      <c r="F68" s="123">
        <v>187.58999999999997</v>
      </c>
      <c r="G68" s="124"/>
      <c r="H68" s="167"/>
      <c r="I68" s="167"/>
      <c r="J68" s="160">
        <f t="shared" si="0"/>
        <v>0</v>
      </c>
      <c r="K68" s="160">
        <f t="shared" si="1"/>
        <v>0</v>
      </c>
      <c r="L68" s="160">
        <f t="shared" si="2"/>
        <v>0</v>
      </c>
      <c r="M68" s="160">
        <f t="shared" si="3"/>
        <v>0</v>
      </c>
      <c r="N68" s="118"/>
    </row>
    <row r="69" spans="1:17" s="31" customFormat="1" ht="77.25" customHeight="1" thickBot="1" x14ac:dyDescent="0.3">
      <c r="A69" s="91" t="s">
        <v>9</v>
      </c>
      <c r="B69" s="92"/>
      <c r="C69" s="92"/>
      <c r="D69" s="92"/>
      <c r="E69" s="92"/>
      <c r="F69" s="92"/>
      <c r="G69" s="93"/>
      <c r="H69" s="164"/>
      <c r="I69" s="164"/>
      <c r="J69" s="32"/>
      <c r="K69" s="163">
        <f>SUM(K10:K68)</f>
        <v>0</v>
      </c>
      <c r="L69" s="163">
        <f>SUM(L10:L68)</f>
        <v>0</v>
      </c>
      <c r="M69" s="163">
        <f>SUM(M10:M68)</f>
        <v>0</v>
      </c>
      <c r="N69" s="33"/>
    </row>
    <row r="70" spans="1:17" ht="35.25" customHeight="1" thickBot="1" x14ac:dyDescent="0.3">
      <c r="A70" s="97" t="s">
        <v>24</v>
      </c>
      <c r="B70" s="98"/>
      <c r="C70" s="98"/>
      <c r="D70" s="98"/>
      <c r="E70" s="98"/>
      <c r="F70" s="98"/>
      <c r="G70" s="99"/>
      <c r="H70" s="94"/>
      <c r="I70" s="95"/>
      <c r="J70" s="95"/>
      <c r="K70" s="95"/>
      <c r="L70" s="95"/>
      <c r="M70" s="95"/>
      <c r="N70" s="96"/>
    </row>
    <row r="71" spans="1:17" ht="50.25" customHeight="1" x14ac:dyDescent="0.3">
      <c r="A71" s="133" t="s">
        <v>142</v>
      </c>
      <c r="B71" s="134"/>
      <c r="C71" s="134"/>
      <c r="D71" s="134"/>
      <c r="E71" s="135"/>
      <c r="F71" s="135"/>
      <c r="G71" s="135"/>
      <c r="H71" s="154"/>
      <c r="I71" s="155"/>
      <c r="J71" s="155"/>
      <c r="K71" s="155"/>
      <c r="L71" s="155"/>
      <c r="M71" s="155"/>
      <c r="N71" s="156"/>
      <c r="O71" s="4"/>
      <c r="P71" s="4"/>
      <c r="Q71" s="4"/>
    </row>
    <row r="72" spans="1:17" ht="50.25" customHeight="1" x14ac:dyDescent="0.3">
      <c r="A72" s="136" t="s">
        <v>179</v>
      </c>
      <c r="B72" s="137"/>
      <c r="C72" s="137"/>
      <c r="D72" s="137"/>
      <c r="E72" s="138"/>
      <c r="F72" s="138"/>
      <c r="G72" s="138"/>
      <c r="H72" s="60"/>
      <c r="I72" s="61"/>
      <c r="J72" s="61"/>
      <c r="K72" s="61"/>
      <c r="L72" s="61"/>
      <c r="M72" s="61"/>
      <c r="N72" s="62"/>
      <c r="O72" s="4"/>
      <c r="P72" s="4"/>
      <c r="Q72" s="4"/>
    </row>
    <row r="73" spans="1:17" ht="50.25" customHeight="1" x14ac:dyDescent="0.3">
      <c r="A73" s="136" t="s">
        <v>143</v>
      </c>
      <c r="B73" s="137"/>
      <c r="C73" s="137"/>
      <c r="D73" s="137"/>
      <c r="E73" s="138"/>
      <c r="F73" s="138"/>
      <c r="G73" s="138"/>
      <c r="H73" s="60"/>
      <c r="I73" s="61"/>
      <c r="J73" s="61"/>
      <c r="K73" s="61"/>
      <c r="L73" s="61"/>
      <c r="M73" s="61"/>
      <c r="N73" s="62"/>
      <c r="O73" s="4"/>
      <c r="P73" s="4"/>
      <c r="Q73" s="4"/>
    </row>
    <row r="74" spans="1:17" ht="50.25" customHeight="1" x14ac:dyDescent="0.3">
      <c r="A74" s="136" t="s">
        <v>144</v>
      </c>
      <c r="B74" s="137"/>
      <c r="C74" s="137"/>
      <c r="D74" s="137"/>
      <c r="E74" s="138"/>
      <c r="F74" s="138"/>
      <c r="G74" s="138"/>
      <c r="H74" s="60"/>
      <c r="I74" s="61"/>
      <c r="J74" s="61"/>
      <c r="K74" s="61"/>
      <c r="L74" s="61"/>
      <c r="M74" s="61"/>
      <c r="N74" s="62"/>
      <c r="O74" s="4"/>
      <c r="P74" s="4"/>
      <c r="Q74" s="4"/>
    </row>
    <row r="75" spans="1:17" ht="50.25" customHeight="1" x14ac:dyDescent="0.25">
      <c r="A75" s="136" t="s">
        <v>145</v>
      </c>
      <c r="B75" s="137"/>
      <c r="C75" s="137"/>
      <c r="D75" s="137"/>
      <c r="E75" s="138"/>
      <c r="F75" s="138"/>
      <c r="G75" s="138"/>
      <c r="H75" s="66"/>
      <c r="I75" s="67"/>
      <c r="J75" s="67"/>
      <c r="K75" s="67"/>
      <c r="L75" s="67"/>
      <c r="M75" s="67"/>
      <c r="N75" s="68"/>
      <c r="O75" s="4"/>
      <c r="P75" s="4"/>
      <c r="Q75" s="4"/>
    </row>
    <row r="76" spans="1:17" ht="50.25" customHeight="1" x14ac:dyDescent="0.25">
      <c r="A76" s="136" t="s">
        <v>146</v>
      </c>
      <c r="B76" s="137"/>
      <c r="C76" s="137"/>
      <c r="D76" s="137"/>
      <c r="E76" s="138"/>
      <c r="F76" s="138"/>
      <c r="G76" s="138"/>
      <c r="H76" s="139"/>
      <c r="I76" s="140"/>
      <c r="J76" s="140"/>
      <c r="K76" s="140"/>
      <c r="L76" s="140"/>
      <c r="M76" s="140"/>
      <c r="N76" s="141"/>
      <c r="O76" s="4"/>
      <c r="P76" s="4"/>
      <c r="Q76" s="4"/>
    </row>
    <row r="77" spans="1:17" ht="50.25" customHeight="1" x14ac:dyDescent="0.25">
      <c r="A77" s="136" t="s">
        <v>147</v>
      </c>
      <c r="B77" s="137"/>
      <c r="C77" s="137"/>
      <c r="D77" s="137"/>
      <c r="E77" s="138"/>
      <c r="F77" s="138"/>
      <c r="G77" s="138"/>
      <c r="H77" s="66"/>
      <c r="I77" s="67"/>
      <c r="J77" s="67"/>
      <c r="K77" s="67"/>
      <c r="L77" s="67"/>
      <c r="M77" s="67"/>
      <c r="N77" s="68"/>
      <c r="O77" s="4"/>
      <c r="P77" s="4"/>
      <c r="Q77" s="4"/>
    </row>
    <row r="78" spans="1:17" ht="50.25" customHeight="1" x14ac:dyDescent="0.25">
      <c r="A78" s="136" t="s">
        <v>148</v>
      </c>
      <c r="B78" s="137"/>
      <c r="C78" s="137"/>
      <c r="D78" s="137"/>
      <c r="E78" s="138"/>
      <c r="F78" s="138"/>
      <c r="G78" s="138"/>
      <c r="H78" s="142"/>
      <c r="I78" s="143"/>
      <c r="J78" s="143"/>
      <c r="K78" s="143"/>
      <c r="L78" s="143"/>
      <c r="M78" s="143"/>
      <c r="N78" s="144"/>
      <c r="O78" s="4"/>
      <c r="P78" s="4"/>
      <c r="Q78" s="4"/>
    </row>
    <row r="79" spans="1:17" ht="50.25" customHeight="1" x14ac:dyDescent="0.25">
      <c r="A79" s="136" t="s">
        <v>10</v>
      </c>
      <c r="B79" s="137"/>
      <c r="C79" s="137"/>
      <c r="D79" s="137"/>
      <c r="E79" s="138"/>
      <c r="F79" s="138"/>
      <c r="G79" s="138"/>
      <c r="H79" s="145" t="s">
        <v>149</v>
      </c>
      <c r="I79" s="146"/>
      <c r="J79" s="146"/>
      <c r="K79" s="146"/>
      <c r="L79" s="146"/>
      <c r="M79" s="146"/>
      <c r="N79" s="147"/>
      <c r="O79" s="4"/>
      <c r="P79" s="4"/>
      <c r="Q79" s="4"/>
    </row>
    <row r="80" spans="1:17" ht="50.25" customHeight="1" x14ac:dyDescent="0.25">
      <c r="A80" s="136" t="s">
        <v>11</v>
      </c>
      <c r="B80" s="137"/>
      <c r="C80" s="137"/>
      <c r="D80" s="137"/>
      <c r="E80" s="138"/>
      <c r="F80" s="138"/>
      <c r="G80" s="138"/>
      <c r="H80" s="145" t="s">
        <v>150</v>
      </c>
      <c r="I80" s="146"/>
      <c r="J80" s="146"/>
      <c r="K80" s="146"/>
      <c r="L80" s="146"/>
      <c r="M80" s="146"/>
      <c r="N80" s="147"/>
      <c r="O80" s="4"/>
      <c r="P80" s="4"/>
      <c r="Q80" s="4"/>
    </row>
    <row r="81" spans="1:17" ht="50.25" customHeight="1" x14ac:dyDescent="0.25">
      <c r="A81" s="136" t="s">
        <v>151</v>
      </c>
      <c r="B81" s="137"/>
      <c r="C81" s="137"/>
      <c r="D81" s="137"/>
      <c r="E81" s="138"/>
      <c r="F81" s="138"/>
      <c r="G81" s="138"/>
      <c r="H81" s="145" t="s">
        <v>152</v>
      </c>
      <c r="I81" s="146"/>
      <c r="J81" s="146"/>
      <c r="K81" s="146"/>
      <c r="L81" s="146"/>
      <c r="M81" s="146"/>
      <c r="N81" s="147"/>
      <c r="O81" s="4"/>
      <c r="P81" s="4"/>
      <c r="Q81" s="4"/>
    </row>
    <row r="82" spans="1:17" ht="50.25" customHeight="1" x14ac:dyDescent="0.3">
      <c r="A82" s="136" t="s">
        <v>153</v>
      </c>
      <c r="B82" s="137"/>
      <c r="C82" s="137"/>
      <c r="D82" s="137"/>
      <c r="E82" s="138"/>
      <c r="F82" s="138"/>
      <c r="G82" s="138"/>
      <c r="H82" s="60"/>
      <c r="I82" s="61"/>
      <c r="J82" s="61"/>
      <c r="K82" s="61"/>
      <c r="L82" s="61"/>
      <c r="M82" s="61"/>
      <c r="N82" s="62"/>
      <c r="O82" s="4"/>
      <c r="P82" s="4"/>
      <c r="Q82" s="4"/>
    </row>
    <row r="83" spans="1:17" ht="50.25" customHeight="1" x14ac:dyDescent="0.3">
      <c r="A83" s="148" t="s">
        <v>154</v>
      </c>
      <c r="B83" s="149"/>
      <c r="C83" s="149"/>
      <c r="D83" s="149"/>
      <c r="E83" s="150"/>
      <c r="F83" s="150"/>
      <c r="G83" s="150"/>
      <c r="H83" s="157"/>
      <c r="I83" s="158"/>
      <c r="J83" s="158"/>
      <c r="K83" s="158"/>
      <c r="L83" s="158"/>
      <c r="M83" s="158"/>
      <c r="N83" s="159"/>
      <c r="O83" s="4"/>
      <c r="P83" s="4"/>
      <c r="Q83" s="4"/>
    </row>
    <row r="84" spans="1:17" ht="50.25" customHeight="1" x14ac:dyDescent="0.3">
      <c r="A84" s="136" t="s">
        <v>155</v>
      </c>
      <c r="B84" s="137"/>
      <c r="C84" s="137"/>
      <c r="D84" s="137"/>
      <c r="E84" s="138"/>
      <c r="F84" s="138"/>
      <c r="G84" s="138"/>
      <c r="H84" s="60"/>
      <c r="I84" s="61"/>
      <c r="J84" s="61"/>
      <c r="K84" s="61"/>
      <c r="L84" s="61"/>
      <c r="M84" s="61"/>
      <c r="N84" s="62"/>
      <c r="O84" s="4"/>
      <c r="P84" s="4"/>
      <c r="Q84" s="4"/>
    </row>
    <row r="85" spans="1:17" ht="50.25" customHeight="1" x14ac:dyDescent="0.3">
      <c r="A85" s="136" t="s">
        <v>156</v>
      </c>
      <c r="B85" s="137"/>
      <c r="C85" s="137"/>
      <c r="D85" s="137"/>
      <c r="E85" s="138"/>
      <c r="F85" s="138"/>
      <c r="G85" s="138"/>
      <c r="H85" s="60"/>
      <c r="I85" s="61"/>
      <c r="J85" s="61"/>
      <c r="K85" s="61"/>
      <c r="L85" s="61"/>
      <c r="M85" s="61"/>
      <c r="N85" s="62"/>
      <c r="O85" s="4"/>
      <c r="P85" s="4"/>
      <c r="Q85" s="4"/>
    </row>
    <row r="86" spans="1:17" ht="50.25" customHeight="1" x14ac:dyDescent="0.3">
      <c r="A86" s="136" t="s">
        <v>157</v>
      </c>
      <c r="B86" s="137"/>
      <c r="C86" s="137"/>
      <c r="D86" s="137"/>
      <c r="E86" s="138"/>
      <c r="F86" s="138"/>
      <c r="G86" s="138"/>
      <c r="H86" s="60"/>
      <c r="I86" s="61"/>
      <c r="J86" s="61"/>
      <c r="K86" s="61"/>
      <c r="L86" s="61"/>
      <c r="M86" s="61"/>
      <c r="N86" s="62"/>
      <c r="O86" s="4"/>
      <c r="P86" s="4"/>
      <c r="Q86" s="4"/>
    </row>
    <row r="87" spans="1:17" ht="50.25" customHeight="1" x14ac:dyDescent="0.3">
      <c r="A87" s="136" t="s">
        <v>158</v>
      </c>
      <c r="B87" s="137"/>
      <c r="C87" s="137"/>
      <c r="D87" s="137"/>
      <c r="E87" s="138"/>
      <c r="F87" s="138"/>
      <c r="G87" s="138"/>
      <c r="H87" s="60"/>
      <c r="I87" s="61"/>
      <c r="J87" s="61"/>
      <c r="K87" s="61"/>
      <c r="L87" s="61"/>
      <c r="M87" s="61"/>
      <c r="N87" s="62"/>
      <c r="O87" s="4"/>
      <c r="P87" s="4"/>
      <c r="Q87" s="4"/>
    </row>
    <row r="88" spans="1:17" ht="50.25" customHeight="1" x14ac:dyDescent="0.3">
      <c r="A88" s="136" t="s">
        <v>12</v>
      </c>
      <c r="B88" s="137"/>
      <c r="C88" s="137"/>
      <c r="D88" s="137"/>
      <c r="E88" s="138"/>
      <c r="F88" s="138"/>
      <c r="G88" s="138"/>
      <c r="H88" s="60"/>
      <c r="I88" s="61"/>
      <c r="J88" s="61"/>
      <c r="K88" s="61"/>
      <c r="L88" s="61"/>
      <c r="M88" s="61"/>
      <c r="N88" s="62"/>
      <c r="O88" s="4"/>
      <c r="P88" s="4"/>
      <c r="Q88" s="4"/>
    </row>
    <row r="89" spans="1:17" ht="50.25" customHeight="1" x14ac:dyDescent="0.3">
      <c r="A89" s="136" t="s">
        <v>159</v>
      </c>
      <c r="B89" s="137"/>
      <c r="C89" s="137"/>
      <c r="D89" s="137"/>
      <c r="E89" s="138"/>
      <c r="F89" s="138"/>
      <c r="G89" s="138"/>
      <c r="H89" s="60"/>
      <c r="I89" s="61"/>
      <c r="J89" s="61"/>
      <c r="K89" s="61"/>
      <c r="L89" s="61"/>
      <c r="M89" s="61"/>
      <c r="N89" s="62"/>
      <c r="O89" s="4"/>
      <c r="P89" s="4"/>
      <c r="Q89" s="4"/>
    </row>
    <row r="90" spans="1:17" ht="50.25" customHeight="1" x14ac:dyDescent="0.3">
      <c r="A90" s="136" t="s">
        <v>160</v>
      </c>
      <c r="B90" s="137"/>
      <c r="C90" s="137"/>
      <c r="D90" s="137"/>
      <c r="E90" s="138"/>
      <c r="F90" s="138"/>
      <c r="G90" s="138"/>
      <c r="H90" s="60"/>
      <c r="I90" s="61"/>
      <c r="J90" s="61"/>
      <c r="K90" s="61"/>
      <c r="L90" s="61"/>
      <c r="M90" s="61"/>
      <c r="N90" s="62"/>
      <c r="O90" s="4"/>
      <c r="P90" s="4"/>
      <c r="Q90" s="4"/>
    </row>
    <row r="91" spans="1:17" ht="50.25" customHeight="1" x14ac:dyDescent="0.3">
      <c r="A91" s="136" t="s">
        <v>7</v>
      </c>
      <c r="B91" s="137"/>
      <c r="C91" s="137"/>
      <c r="D91" s="137"/>
      <c r="E91" s="138"/>
      <c r="F91" s="138"/>
      <c r="G91" s="138"/>
      <c r="H91" s="60"/>
      <c r="I91" s="61"/>
      <c r="J91" s="61"/>
      <c r="K91" s="61"/>
      <c r="L91" s="61"/>
      <c r="M91" s="61"/>
      <c r="N91" s="62"/>
      <c r="O91" s="4"/>
      <c r="P91" s="4"/>
      <c r="Q91" s="4"/>
    </row>
    <row r="92" spans="1:17" ht="50.25" customHeight="1" x14ac:dyDescent="0.3">
      <c r="A92" s="136" t="s">
        <v>161</v>
      </c>
      <c r="B92" s="137"/>
      <c r="C92" s="137"/>
      <c r="D92" s="137"/>
      <c r="E92" s="138"/>
      <c r="F92" s="138"/>
      <c r="G92" s="138"/>
      <c r="H92" s="60"/>
      <c r="I92" s="61"/>
      <c r="J92" s="61"/>
      <c r="K92" s="61"/>
      <c r="L92" s="61"/>
      <c r="M92" s="61"/>
      <c r="N92" s="62"/>
      <c r="O92" s="4"/>
      <c r="P92" s="4"/>
      <c r="Q92" s="4"/>
    </row>
    <row r="93" spans="1:17" ht="50.25" customHeight="1" thickBot="1" x14ac:dyDescent="0.35">
      <c r="A93" s="151" t="s">
        <v>162</v>
      </c>
      <c r="B93" s="152"/>
      <c r="C93" s="152"/>
      <c r="D93" s="152"/>
      <c r="E93" s="153"/>
      <c r="F93" s="153"/>
      <c r="G93" s="153"/>
      <c r="H93" s="63"/>
      <c r="I93" s="64"/>
      <c r="J93" s="64"/>
      <c r="K93" s="64"/>
      <c r="L93" s="64"/>
      <c r="M93" s="64"/>
      <c r="N93" s="65"/>
      <c r="O93" s="4"/>
      <c r="P93" s="4"/>
      <c r="Q93" s="4"/>
    </row>
    <row r="94" spans="1:17" ht="35.25" customHeight="1" x14ac:dyDescent="0.35">
      <c r="A94" s="131"/>
      <c r="B94" s="131"/>
      <c r="C94" s="131"/>
      <c r="D94" s="131"/>
      <c r="E94" s="131"/>
      <c r="F94" s="131"/>
      <c r="G94" s="131"/>
      <c r="H94" s="168"/>
      <c r="I94" s="168"/>
      <c r="J94" s="132"/>
      <c r="K94" s="132"/>
      <c r="L94" s="132"/>
      <c r="M94" s="132"/>
      <c r="N94" s="132"/>
    </row>
    <row r="95" spans="1:17" s="27" customFormat="1" ht="27" x14ac:dyDescent="0.35">
      <c r="A95" s="70" t="s">
        <v>34</v>
      </c>
      <c r="B95" s="70"/>
      <c r="C95" s="70"/>
      <c r="D95" s="70"/>
      <c r="E95" s="70"/>
      <c r="F95" s="70"/>
      <c r="G95" s="70"/>
      <c r="H95" s="169"/>
      <c r="I95" s="169"/>
    </row>
    <row r="96" spans="1:17" s="34" customFormat="1" ht="23.25" customHeight="1" x14ac:dyDescent="0.25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</row>
    <row r="97" spans="1:17" customFormat="1" ht="63" customHeight="1" x14ac:dyDescent="0.25">
      <c r="A97" s="100" t="s">
        <v>136</v>
      </c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</row>
    <row r="98" spans="1:17" customFormat="1" ht="43.5" customHeight="1" x14ac:dyDescent="0.25">
      <c r="A98" s="100" t="s">
        <v>137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1:17" customFormat="1" ht="51" customHeight="1" x14ac:dyDescent="0.25">
      <c r="A99" s="100" t="s">
        <v>138</v>
      </c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</row>
    <row r="100" spans="1:17" customFormat="1" ht="42" customHeight="1" x14ac:dyDescent="0.25">
      <c r="A100" s="100" t="s">
        <v>139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</row>
    <row r="101" spans="1:17" customFormat="1" ht="37.5" customHeight="1" x14ac:dyDescent="0.25">
      <c r="A101" s="100" t="s">
        <v>140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</row>
    <row r="102" spans="1:17" customFormat="1" ht="58.5" customHeight="1" x14ac:dyDescent="0.25">
      <c r="A102" s="100" t="s">
        <v>141</v>
      </c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</row>
    <row r="103" spans="1:17" customFormat="1" ht="21" x14ac:dyDescent="0.35">
      <c r="A103" s="127"/>
      <c r="B103" s="127"/>
      <c r="C103" s="127"/>
      <c r="D103" s="127"/>
      <c r="E103" s="127"/>
      <c r="F103" s="127"/>
      <c r="G103" s="127"/>
      <c r="H103" s="170"/>
      <c r="I103" s="170"/>
    </row>
    <row r="104" spans="1:17" s="13" customFormat="1" ht="36" customHeight="1" x14ac:dyDescent="0.35">
      <c r="A104" s="125" t="s">
        <v>13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"/>
      <c r="P104" s="12"/>
      <c r="Q104" s="12"/>
    </row>
    <row r="105" spans="1:17" s="13" customFormat="1" ht="23.25" x14ac:dyDescent="0.35">
      <c r="A105" s="36" t="s">
        <v>14</v>
      </c>
      <c r="B105" s="36"/>
      <c r="C105" s="36"/>
      <c r="D105" s="36"/>
      <c r="E105" s="36"/>
      <c r="F105" s="36"/>
      <c r="G105" s="36"/>
      <c r="H105" s="54"/>
      <c r="I105" s="54"/>
      <c r="J105" s="36"/>
      <c r="K105" s="36"/>
      <c r="L105" s="36"/>
      <c r="M105" s="126"/>
      <c r="N105" s="126"/>
      <c r="O105" s="12"/>
      <c r="P105" s="12"/>
      <c r="Q105" s="12"/>
    </row>
    <row r="106" spans="1:17" s="13" customFormat="1" ht="25.5" x14ac:dyDescent="0.35">
      <c r="A106" s="114"/>
      <c r="B106" s="54"/>
      <c r="C106" s="36"/>
      <c r="D106" s="44"/>
      <c r="E106" s="49"/>
      <c r="F106" s="49"/>
      <c r="G106" s="24"/>
      <c r="H106" s="54"/>
      <c r="I106" s="54"/>
      <c r="J106" s="36"/>
      <c r="K106" s="36"/>
      <c r="L106" s="36"/>
      <c r="M106" s="11"/>
      <c r="N106" s="11"/>
      <c r="O106" s="12"/>
      <c r="P106" s="12"/>
      <c r="Q106" s="12"/>
    </row>
    <row r="107" spans="1:17" s="13" customFormat="1" ht="32.25" customHeight="1" x14ac:dyDescent="0.35">
      <c r="A107" s="69" t="s">
        <v>15</v>
      </c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11"/>
      <c r="N107" s="11"/>
      <c r="O107" s="12"/>
      <c r="P107" s="12"/>
      <c r="Q107" s="12"/>
    </row>
    <row r="108" spans="1:17" s="13" customFormat="1" x14ac:dyDescent="0.4">
      <c r="A108" s="115"/>
      <c r="B108" s="55"/>
      <c r="C108" s="14"/>
      <c r="D108" s="45"/>
      <c r="E108" s="39"/>
      <c r="F108" s="39"/>
      <c r="G108" s="25"/>
      <c r="H108" s="171"/>
      <c r="I108" s="171"/>
      <c r="J108" s="14"/>
      <c r="K108" s="14"/>
      <c r="L108" s="14"/>
      <c r="M108" s="14"/>
      <c r="N108" s="14"/>
    </row>
    <row r="109" spans="1:17" x14ac:dyDescent="0.4">
      <c r="A109" s="116"/>
      <c r="B109" s="56"/>
      <c r="C109" s="28" t="s">
        <v>16</v>
      </c>
      <c r="D109" s="46"/>
      <c r="E109" s="40"/>
      <c r="F109" s="40"/>
      <c r="G109" s="26"/>
      <c r="H109" s="6"/>
      <c r="I109" s="6"/>
      <c r="J109" s="6"/>
      <c r="K109" s="6"/>
      <c r="L109" s="5"/>
      <c r="M109" s="5"/>
      <c r="N109" s="5"/>
      <c r="O109" s="4"/>
      <c r="P109" s="4"/>
      <c r="Q109" s="4"/>
    </row>
  </sheetData>
  <mergeCells count="82">
    <mergeCell ref="A99:N99"/>
    <mergeCell ref="A100:N100"/>
    <mergeCell ref="A101:N101"/>
    <mergeCell ref="A102:N102"/>
    <mergeCell ref="A104:N104"/>
    <mergeCell ref="A107:L107"/>
    <mergeCell ref="A93:G93"/>
    <mergeCell ref="H93:N93"/>
    <mergeCell ref="A95:G95"/>
    <mergeCell ref="A96:N96"/>
    <mergeCell ref="A97:N97"/>
    <mergeCell ref="A98:N98"/>
    <mergeCell ref="A90:G90"/>
    <mergeCell ref="H90:N90"/>
    <mergeCell ref="A91:G91"/>
    <mergeCell ref="H91:N91"/>
    <mergeCell ref="A92:G92"/>
    <mergeCell ref="H92:N92"/>
    <mergeCell ref="A87:G87"/>
    <mergeCell ref="H87:N87"/>
    <mergeCell ref="A88:G88"/>
    <mergeCell ref="H88:N88"/>
    <mergeCell ref="A89:G89"/>
    <mergeCell ref="H89:N89"/>
    <mergeCell ref="A84:G84"/>
    <mergeCell ref="H84:N84"/>
    <mergeCell ref="A85:G85"/>
    <mergeCell ref="H85:N85"/>
    <mergeCell ref="A86:G86"/>
    <mergeCell ref="H86:N86"/>
    <mergeCell ref="A81:G81"/>
    <mergeCell ref="H81:N81"/>
    <mergeCell ref="A82:G82"/>
    <mergeCell ref="H82:N82"/>
    <mergeCell ref="A83:G83"/>
    <mergeCell ref="H83:N83"/>
    <mergeCell ref="A78:G78"/>
    <mergeCell ref="H78:N78"/>
    <mergeCell ref="A79:G79"/>
    <mergeCell ref="H79:N79"/>
    <mergeCell ref="A80:G80"/>
    <mergeCell ref="H80:N80"/>
    <mergeCell ref="A75:G75"/>
    <mergeCell ref="H75:N75"/>
    <mergeCell ref="A76:G76"/>
    <mergeCell ref="H76:N76"/>
    <mergeCell ref="A77:G77"/>
    <mergeCell ref="H77:N77"/>
    <mergeCell ref="A72:G72"/>
    <mergeCell ref="H72:N72"/>
    <mergeCell ref="A73:G73"/>
    <mergeCell ref="H73:N73"/>
    <mergeCell ref="A74:G74"/>
    <mergeCell ref="H74:N74"/>
    <mergeCell ref="C65:D65"/>
    <mergeCell ref="A69:G69"/>
    <mergeCell ref="A70:G70"/>
    <mergeCell ref="H70:N70"/>
    <mergeCell ref="A71:G71"/>
    <mergeCell ref="H71:N71"/>
    <mergeCell ref="A9:N9"/>
    <mergeCell ref="C20:D20"/>
    <mergeCell ref="C39:D39"/>
    <mergeCell ref="C45:D45"/>
    <mergeCell ref="C46:D46"/>
    <mergeCell ref="C60:D60"/>
    <mergeCell ref="G6:G8"/>
    <mergeCell ref="H6:N6"/>
    <mergeCell ref="H7:J7"/>
    <mergeCell ref="K7:L7"/>
    <mergeCell ref="M7:M8"/>
    <mergeCell ref="N7:N8"/>
    <mergeCell ref="A1:N1"/>
    <mergeCell ref="A2:N2"/>
    <mergeCell ref="A3:N4"/>
    <mergeCell ref="A5:N5"/>
    <mergeCell ref="A6:A8"/>
    <mergeCell ref="B6:B8"/>
    <mergeCell ref="C6:C8"/>
    <mergeCell ref="D6:D8"/>
    <mergeCell ref="E6:E8"/>
    <mergeCell ref="F6:F8"/>
  </mergeCells>
  <pageMargins left="0.23622047244094491" right="0.23622047244094491" top="0.35433070866141736" bottom="0.35433070866141736" header="0.11811023622047245" footer="0.11811023622047245"/>
  <pageSetup paperSize="9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дом 5</vt:lpstr>
      <vt:lpstr>дом 6</vt:lpstr>
      <vt:lpstr>дом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Суздальцева Мария Андреевна</dc:creator>
  <cp:lastModifiedBy>Суздальцева Мария Андреевна</cp:lastModifiedBy>
  <cp:lastPrinted>2021-08-19T07:10:11Z</cp:lastPrinted>
  <dcterms:created xsi:type="dcterms:W3CDTF">2020-06-22T10:04:03Z</dcterms:created>
  <dcterms:modified xsi:type="dcterms:W3CDTF">2022-06-29T14:55:46Z</dcterms:modified>
</cp:coreProperties>
</file>